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5480" activeTab="2"/>
  </bookViews>
  <sheets>
    <sheet name="VZOR 80" sheetId="1" r:id="rId1"/>
    <sheet name="VZOR 81" sheetId="2" r:id="rId2"/>
    <sheet name="VZOR 82" sheetId="3" r:id="rId3"/>
    <sheet name="VZOR 83" sheetId="4" r:id="rId4"/>
  </sheets>
  <definedNames>
    <definedName name="_xlnm.Print_Area" localSheetId="0">'VZOR 80'!$A$3:$P$35</definedName>
    <definedName name="_xlnm.Print_Area" localSheetId="1">'VZOR 81'!$A$3:$N$69</definedName>
    <definedName name="_xlnm.Print_Area" localSheetId="2">'VZOR 82'!$A$4:$N$70</definedName>
    <definedName name="_xlnm.Print_Area" localSheetId="3">'VZOR 83'!$A$1:$J$27</definedName>
  </definedNames>
  <calcPr fullCalcOnLoad="1"/>
</workbook>
</file>

<file path=xl/comments1.xml><?xml version="1.0" encoding="utf-8"?>
<comments xmlns="http://schemas.openxmlformats.org/spreadsheetml/2006/main">
  <authors>
    <author>MF</author>
  </authors>
  <commentList>
    <comment ref="I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  První část rodného čísla</t>
        </r>
      </text>
    </comment>
    <comment ref="N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 Druhá část rodného čísla
</t>
        </r>
      </text>
    </comment>
  </commentList>
</comments>
</file>

<file path=xl/comments2.xml><?xml version="1.0" encoding="utf-8"?>
<comments xmlns="http://schemas.openxmlformats.org/spreadsheetml/2006/main">
  <authors>
    <author>MF</author>
    <author>INSTALL</author>
  </authors>
  <commentList>
    <comment ref="M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Zde je nutné vložit aktuální rok</t>
        </r>
      </text>
    </comment>
    <comment ref="C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služeb podle mandátních smluv,kdy se investorská organizace nechá zastupovat ve stavebním řízení, ve výkonu stavebního dozoru, v zabezpečení přípravy výběrových řízení a pod. a to v případech kdy se jedná o činnosti zabezpečující pořízení nebo technické zhodnocení dlouhodobého majetku.</t>
        </r>
      </text>
    </comment>
    <comment ref="C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dokumentace pro územní a stavební řízení podle stavebního řádu a dokumentace skutečného provedení stavby.</t>
        </r>
      </text>
    </comment>
    <comment ref="C1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výkupy pozemků, které jsou nezbytnou podmínkou realizace stavby,tj.stavba bude na pozemku umístěna atd.</t>
        </r>
      </text>
    </comment>
    <comment ref="C1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úplatné převody nemovitostí,které jsou nezbytnou podmínkou realizace stavby, tj.vykoupené budovy a stavby budou odstraněny atd.</t>
        </r>
      </text>
    </comment>
    <comment ref="C1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náklady, které se nedají zařadit do výše uvedených  řádků 8121 1 až 8121 4 tj. na příklad náklady na architektonické a urbanistické soutěže, náklady na výběrová řízení při zadávání inženýrských činností, vypracování projekt.dokumentací, staveb, strojů a zařízení a pod. Uvádí se rovněž náklady na geologické průzkumy, poplatky za vydání územního rozhodnutí, stavebního povolení a pod. </t>
        </r>
      </text>
    </comment>
    <comment ref="C1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8121 1 + 8121 2 + 8121 3 + 8121 4 + 8121 9</t>
        </r>
      </text>
    </comment>
    <comment ref="C1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souhrnu všech stavebních objektů (SO) uvedených ve schválené dokumentaci stavby. Stavbou se rozumí pořízení a technické zhodnocení hmotného dlouhodobého majetku účtové tř.021 budovy, haly a stavby. </t>
        </r>
      </text>
    </comment>
    <comment ref="C1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souhrnu všech provozních souborů (PS) uvedených ve schválené dokumentaci stavby.</t>
        </r>
      </text>
    </comment>
    <comment ref="C1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všech druhů dopravních prostředků
</t>
        </r>
      </text>
    </comment>
    <comment ref="C2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hardware a ostatních zařízení výpočetních a informačních systémů </t>
        </r>
      </text>
    </comment>
    <comment ref="C2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(výdaje) na vojenskou techniku a zařízení určené ministerstvem obrany. </t>
        </r>
      </text>
    </comment>
    <comment ref="C2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(výdaje) na zdravotnickou techniku a zařízení</t>
        </r>
      </text>
    </comment>
    <comment ref="C2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jiných než výše uvedených strojů,zařízení a inventáře</t>
        </r>
      </text>
    </comment>
    <comment ref="C2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8126 1 + 8126 2 + 8126 3 +  8126 9</t>
        </r>
      </text>
    </comment>
    <comment ref="C2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programového vybavení (software) výpočetních a inform.systémů</t>
        </r>
      </text>
    </comment>
    <comment ref="C2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vynaložené na pořízení ocenitelných průmyslových, autorských a jiných práv</t>
        </r>
      </text>
    </comment>
    <comment ref="C2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vynaložené na pořízení výsledků výzkumné a obdobné činnosti </t>
        </r>
      </text>
    </comment>
    <comment ref="C2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jiného než výše uvedeného nehmot.majetku jako jsou objemové studie, investiční záměry, územně plánovací dokumentace atd.</t>
        </r>
      </text>
    </comment>
    <comment ref="C3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8127 1 + 8127 2 + 8127 3 + 8127  9</t>
        </r>
      </text>
    </comment>
    <comment ref="C3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pěstitelských celků trvalých porostů.</t>
        </r>
      </text>
    </comment>
    <comment ref="C3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odvody za odnětí zemědělské půdy a poplatky za odnětí lesní půdy.</t>
        </r>
      </text>
    </comment>
    <comment ref="C3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úplatného převodu pozemků k jinému účelu než je uvedeno v řádku 8121 3</t>
        </r>
      </text>
    </comment>
    <comment ref="C3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úplatného převodu nemovitostí k jinému účelu než je uvedeno v řádku 8121 4</t>
        </r>
      </text>
    </comment>
    <comment ref="C3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úvěrů,u kterých se neuvažuje resp.nebyla poskytnuta záruka státního rozpočtu a to pouze po dobu výstavby. V případě, že se provádí úhrada úroků před zahájením a po ukončení stavby pak se jedná o běžný výdaj, který se vede na řádku 8228 5 formuláře RA 82.</t>
        </r>
      </text>
    </comment>
    <comment ref="C3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dodavatelských úvěrů (definice viz řádek 8149 2) v případě, že jsou v příslušné smlouvě specifikovány.V opačném případě jsou součástí splátek tohoto úvěru viz řádek 8133 2.</t>
        </r>
      </text>
    </comment>
    <comment ref="C3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na tzv. účelně vynaložené náklady jiným organizacím, které v souladu s účetní osnovou vstupují do pořizovací ceny investice tj. podíly na účelně vynaložených nákladech dodavatele spojených s připojením a zajištěním požadovaného příkonu nebo požadované dodávky plynu a tepla, jakož i úhrada vlastníkovi rozvodného zařízení na přeložku tohoto zařízení.</t>
        </r>
      </text>
    </comment>
    <comment ref="C3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základního stáda hospodářských zvířat a jiné investiční náklady, které nelze přiřadit k výše uvedeným ukazatelům.</t>
        </r>
      </text>
    </comment>
    <comment ref="C3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8128 1 + 8128 2 + 8128 3 + 8128 4 + 8128 5 +8128 6 + 8128 7 + 8128 8 + 8128 9</t>
        </r>
      </text>
    </comment>
    <comment ref="C4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pouze rozpočtové údaje podle metodiky stanovené správcem programu.</t>
        </r>
      </text>
    </comment>
    <comment ref="C4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8121S + 8124 + 8125 + 8126S + 8127S +  8128S + 8129</t>
        </r>
      </text>
    </comment>
    <comment ref="C4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úvěrů zaručených vládou ČR.</t>
        </r>
      </text>
    </commen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MPO, nebo dodavatelských úvěrů odsouhlasených MF.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8139 1 a 8139 2.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8139 1 + 8139 2 + 8139 9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 812 S + 8130 + 8131 + 8132 + 8133 S</t>
        </r>
      </text>
    </comment>
    <comment ref="C4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4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životního prostředí.</t>
        </r>
      </text>
    </comment>
    <comment ref="C51" authorId="1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5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  <comment ref="C5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jiných než výše uvedených státních fondů</t>
        </r>
      </text>
    </comment>
    <comment ref="C5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8147 1 + 8147 2 + 8147 3 + 8147 9</t>
        </r>
      </text>
    </comment>
    <comment ref="C5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obce</t>
        </r>
      </text>
    </comment>
    <comment ref="C5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kraje (krajského úřadu)</t>
        </r>
      </text>
    </comment>
    <comment ref="C5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8148 1 + 8148 2 + 8148 3</t>
        </r>
      </text>
    </comment>
    <comment ref="C5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přijaté dodavatelské úvěry tj.úvěry,které budou poskytnuty v rámci smluv o energetických službách v systému EPC (Energy performance contracting) uzavíraných podle metodických pokynů "Aplikace metody EPC ve veřejném sektoru" vydaných MPO v roce 1999,nebo dodavatelských úvěrů jejichž přijetí bude předem odsouhlaseno MF. </t>
        </r>
      </text>
    </comment>
    <comment ref="C5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zdroje,které nelze zařadit do řádků 8149 1 až 8149 2.</t>
        </r>
      </text>
    </comment>
    <comment ref="C6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8149 1 + 8149 2 + 8149 9</t>
        </r>
      </text>
    </comment>
    <comment ref="C6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kohezního fondu EU </t>
        </r>
      </text>
    </comment>
    <comment ref="C6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strukturálních fondů EU </t>
        </r>
      </text>
    </comment>
    <comment ref="C6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prostředky poskytnuté jinými než výše uvedenými fondy EU </t>
        </r>
      </text>
    </comment>
    <comment ref="C6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8151 1 + 8151 2 + 8151 3 + 8151 4 + 8151 5 + 8151 9</t>
        </r>
      </text>
    </comment>
    <comment ref="C6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6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8159+8152 S+8151 S</t>
        </r>
      </text>
    </comment>
  </commentList>
</comments>
</file>

<file path=xl/comments3.xml><?xml version="1.0" encoding="utf-8"?>
<comments xmlns="http://schemas.openxmlformats.org/spreadsheetml/2006/main">
  <authors>
    <author>MF</author>
    <author>INSTALL</author>
  </authors>
  <commentLis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8221S + 8222 S + 8223 S + 8224 + 8225 + 8226 S + 8227 S + 8228 S + 8229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komerčních úvěrů poskytnutých bez záruky vlády ČR.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 , nebo dodavatelských úvěrů odsouhlasených MF.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8233 1 a 8233 2.</t>
        </r>
      </text>
    </comment>
    <comment ref="C4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8233 1 + 8233 2 + 8233 9</t>
        </r>
      </text>
    </comment>
    <comment ref="C4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5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3" authorId="1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5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  <comment ref="C6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6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8259+8252 S+82
51 S+8249 S+8248 S+8247 S+8245 S+8244 S+8243 S+8242+8241</t>
        </r>
      </text>
    </comment>
  </commentList>
</comments>
</file>

<file path=xl/sharedStrings.xml><?xml version="1.0" encoding="utf-8"?>
<sst xmlns="http://schemas.openxmlformats.org/spreadsheetml/2006/main" count="228" uniqueCount="153">
  <si>
    <t>-</t>
  </si>
  <si>
    <t xml:space="preserve"> TERMÍNY PŔÍPRAVY A REALIZACE AKCE (mm.rrrr) :</t>
  </si>
  <si>
    <t xml:space="preserve"> Název etapy</t>
  </si>
  <si>
    <t xml:space="preserve"> zahájení</t>
  </si>
  <si>
    <t>dokončení</t>
  </si>
  <si>
    <t xml:space="preserve"> Vypracování a schválení projektové dokumentace </t>
  </si>
  <si>
    <t xml:space="preserve"> Realizace akce (stavební části stavby)</t>
  </si>
  <si>
    <t xml:space="preserve"> Závěrečné vyhodnocení akce</t>
  </si>
  <si>
    <t xml:space="preserve"> ROZHODUJÍCÍ PROJEKTOVANÉ PARAMETRY :</t>
  </si>
  <si>
    <t xml:space="preserve"> Název parametru</t>
  </si>
  <si>
    <t xml:space="preserve"> měr.jednotka</t>
  </si>
  <si>
    <t xml:space="preserve"> hodnota parametru</t>
  </si>
  <si>
    <t xml:space="preserve"> Pozn.:</t>
  </si>
  <si>
    <t xml:space="preserve"> </t>
  </si>
  <si>
    <t xml:space="preserve">VZOR  80 </t>
  </si>
  <si>
    <t>NÁZEV AKCE</t>
  </si>
  <si>
    <t xml:space="preserve"> Zadání akce (stavební části stavby)  </t>
  </si>
  <si>
    <t xml:space="preserve"> Zadání  technologické části stavby (strojů a zařízení)*</t>
  </si>
  <si>
    <t xml:space="preserve"> Realizace technologické části stavby (strojů a zařízení)*</t>
  </si>
  <si>
    <t>* v případě, že technologická část stavby nebude zadávána současně se stavbou.</t>
  </si>
  <si>
    <t>Skut.</t>
  </si>
  <si>
    <t>Oček.</t>
  </si>
  <si>
    <t>Aktuál.</t>
  </si>
  <si>
    <t>Skutečnost</t>
  </si>
  <si>
    <t xml:space="preserve"> Plánované plnění:</t>
  </si>
  <si>
    <t>Zbývá</t>
  </si>
  <si>
    <t>Hodnota</t>
  </si>
  <si>
    <t xml:space="preserve"> v mil.Kč na 3 des.místa</t>
  </si>
  <si>
    <t>do 31.12.</t>
  </si>
  <si>
    <t>skut.</t>
  </si>
  <si>
    <t>rok</t>
  </si>
  <si>
    <t>akt.roku</t>
  </si>
  <si>
    <t xml:space="preserve">  v roce</t>
  </si>
  <si>
    <t>v roce</t>
  </si>
  <si>
    <t xml:space="preserve">  po 1.1.</t>
  </si>
  <si>
    <t>ukazatele</t>
  </si>
  <si>
    <t xml:space="preserve">  Č.ř.</t>
  </si>
  <si>
    <t xml:space="preserve">  N á z e v   u k a z a t e l e</t>
  </si>
  <si>
    <t>CELKEM</t>
  </si>
  <si>
    <t xml:space="preserve">  Náklady inženýrské činnosti ve výstavbě</t>
  </si>
  <si>
    <t xml:space="preserve">  Náklady projektové  dokumentace</t>
  </si>
  <si>
    <t xml:space="preserve">  Náklady na výkupy pozemků určených k zástavbě</t>
  </si>
  <si>
    <t xml:space="preserve">  Náklady na výkupy nemovitostí podmiňující výstavbu</t>
  </si>
  <si>
    <t xml:space="preserve">  Jiné náklady přípravy a zabezpečení výstavby</t>
  </si>
  <si>
    <t>S</t>
  </si>
  <si>
    <t xml:space="preserve"> Náklady přípravy a zabezpečení výstavby</t>
  </si>
  <si>
    <t xml:space="preserve"> Náklady stavební části stavby</t>
  </si>
  <si>
    <t xml:space="preserve"> Náklady technologické části stavby</t>
  </si>
  <si>
    <t xml:space="preserve">  Náklady na dopravní prostředky</t>
  </si>
  <si>
    <t xml:space="preserve">  Náklady na výpočetní techniku</t>
  </si>
  <si>
    <t xml:space="preserve">  Náklady na vojenskou techniku a zařízení</t>
  </si>
  <si>
    <t xml:space="preserve">  Náklady na zdravotnickou techniku a zařízení</t>
  </si>
  <si>
    <t xml:space="preserve">  Náklady na jiné než výše uvedené stroje a zařízení</t>
  </si>
  <si>
    <t xml:space="preserve"> Náklady na stroje a zařízení </t>
  </si>
  <si>
    <t xml:space="preserve">  Náklady na programové vybavení</t>
  </si>
  <si>
    <t xml:space="preserve">  Náklady na ocenitelná práva</t>
  </si>
  <si>
    <t xml:space="preserve">  Nákl.na nehmotné výsledky výzkumné a obd.činnosti</t>
  </si>
  <si>
    <t xml:space="preserve">  Nákl.na nehmot.dlouhodobý majetek výše neuvedený</t>
  </si>
  <si>
    <t xml:space="preserve"> Náklady na nehmotný investiční majetek </t>
  </si>
  <si>
    <t xml:space="preserve">  Náklady na pěstitelské celky trvalých porostů</t>
  </si>
  <si>
    <t xml:space="preserve">  Odvody a poplatky za odnětí zemědělské a lesní půdy</t>
  </si>
  <si>
    <t xml:space="preserve">  Náklady úplatného převodu pozemků</t>
  </si>
  <si>
    <t xml:space="preserve">  Náklady úplatného převodu nemovitostí</t>
  </si>
  <si>
    <t xml:space="preserve">  Úroky z dodavatelských úvěrů</t>
  </si>
  <si>
    <t xml:space="preserve">  Náklady na zajištění dodávek energií zahrnované do HIM</t>
  </si>
  <si>
    <t xml:space="preserve">  Ostatní investiční náklady výše neuvedené</t>
  </si>
  <si>
    <t xml:space="preserve"> Investiční náklady ostatní celkem </t>
  </si>
  <si>
    <t xml:space="preserve"> REZERVA na úhradu investičních nákladů</t>
  </si>
  <si>
    <t xml:space="preserve"> INVESTIČNÍ NÁKLADY CELKEM</t>
  </si>
  <si>
    <t xml:space="preserve">  Splátky dodavatelských úvěrů</t>
  </si>
  <si>
    <t xml:space="preserve">  Jiné investiční potřeby výše neuvedené</t>
  </si>
  <si>
    <t xml:space="preserve"> Ostatní investiční potřeby </t>
  </si>
  <si>
    <t xml:space="preserve"> SOUHRN INVESTIČNÍCH POTŘEB </t>
  </si>
  <si>
    <t xml:space="preserve"> Vlastní zdroje účastníka programu</t>
  </si>
  <si>
    <t xml:space="preserve"> Dotace ze Státního fondu životního prostředí</t>
  </si>
  <si>
    <t xml:space="preserve"> Dotace ze Státního  fondu dopravní infrastruktury</t>
  </si>
  <si>
    <t xml:space="preserve"> Dotace ze Státního  fondu rozvoje bydlení</t>
  </si>
  <si>
    <t xml:space="preserve"> Dotace z jiných státních fondů</t>
  </si>
  <si>
    <t xml:space="preserve"> Dotace poskytnuté ze státních fondů</t>
  </si>
  <si>
    <t xml:space="preserve"> Dotace z rozpočtu obce</t>
  </si>
  <si>
    <t xml:space="preserve"> Dotace z rozpočtu kraje</t>
  </si>
  <si>
    <t xml:space="preserve"> Dotace z územních rozpočtů</t>
  </si>
  <si>
    <t xml:space="preserve"> Dodavatelské úvěry</t>
  </si>
  <si>
    <t xml:space="preserve"> Jiné cizí zdroje tuzemské výše neuvedené</t>
  </si>
  <si>
    <t xml:space="preserve"> Jiné zdroje tuzemské </t>
  </si>
  <si>
    <t xml:space="preserve"> Dotace z kohezniho fondu EU</t>
  </si>
  <si>
    <t xml:space="preserve"> Dotace ze strukturálních fondů EU</t>
  </si>
  <si>
    <t xml:space="preserve"> Dotace z jiných fondů EU </t>
  </si>
  <si>
    <t xml:space="preserve"> Dotace poskytnuté z fondů EU </t>
  </si>
  <si>
    <t xml:space="preserve"> SOUHRN INVESTIČNÍCH ZDROJŮ </t>
  </si>
  <si>
    <t>VZOR 81</t>
  </si>
  <si>
    <t xml:space="preserve">  Náklady inženýrské činnosti </t>
  </si>
  <si>
    <t xml:space="preserve">  Náklady projektové dokumentace </t>
  </si>
  <si>
    <t xml:space="preserve">  Jiné náklady přípravy a zabezpečení akce</t>
  </si>
  <si>
    <t xml:space="preserve"> Náklady přípravy a zabezpečení akce </t>
  </si>
  <si>
    <t xml:space="preserve"> Mzdové náklady a ostatní platby za provedenou práci</t>
  </si>
  <si>
    <t xml:space="preserve"> Povinné pojistné</t>
  </si>
  <si>
    <t xml:space="preserve"> Mzdové náklady a povinné pojistné</t>
  </si>
  <si>
    <t xml:space="preserve"> Náklady na nákup materiálu</t>
  </si>
  <si>
    <t xml:space="preserve"> Náklady na nákup vody, paliv a energie</t>
  </si>
  <si>
    <t xml:space="preserve"> Náklady na nákup služeb</t>
  </si>
  <si>
    <t xml:space="preserve"> Náklady oprav a udržování strojů,zařízení a inventáře</t>
  </si>
  <si>
    <t xml:space="preserve"> Náklady na ostatní nákupy</t>
  </si>
  <si>
    <t xml:space="preserve"> Náklady materiální povahy a služby</t>
  </si>
  <si>
    <t xml:space="preserve"> Náklady údržby a oprav stavební části stavby</t>
  </si>
  <si>
    <t xml:space="preserve"> Náklady na dopravní prostředky</t>
  </si>
  <si>
    <t xml:space="preserve"> Náklady na výpočetní techniku</t>
  </si>
  <si>
    <t xml:space="preserve"> Náklady na jiný než uvedený drobný hmotný inv.majetek </t>
  </si>
  <si>
    <t xml:space="preserve"> Náklady na drobný hmotný invest. majetek</t>
  </si>
  <si>
    <t xml:space="preserve"> Náklady na programové vybavení</t>
  </si>
  <si>
    <t xml:space="preserve"> Náklady na ocenitelná práva</t>
  </si>
  <si>
    <t xml:space="preserve"> Nákl.na nehmotné výsledky výzkumné a obdobné činnosti</t>
  </si>
  <si>
    <t xml:space="preserve"> Náklady na jiný než uvedený drobný nehmotný inv.majetek </t>
  </si>
  <si>
    <t xml:space="preserve"> Náklady na drobný nehmotný invest. majetek</t>
  </si>
  <si>
    <t xml:space="preserve"> Úroky z dodavatelských úvěrů</t>
  </si>
  <si>
    <t xml:space="preserve"> Ostatní neinvestiční náklady výše neuvedené</t>
  </si>
  <si>
    <t xml:space="preserve"> Ostatní neinvestiční náklady</t>
  </si>
  <si>
    <t xml:space="preserve"> Rezerva na úhradu neinvestičních nákladů</t>
  </si>
  <si>
    <t xml:space="preserve"> NEINVESTIČNÍ NÁKLADY CELKEM</t>
  </si>
  <si>
    <t xml:space="preserve"> Jiné neinvestiční potřeby výše neuvedené</t>
  </si>
  <si>
    <t xml:space="preserve"> Ostatní neinvestiční potřeby </t>
  </si>
  <si>
    <t xml:space="preserve"> SOUHRN NEINVESTIČNÍCH POTŘEB </t>
  </si>
  <si>
    <t xml:space="preserve"> SOUHRN NEINVESTIČNÍCH ZDROJŮ </t>
  </si>
  <si>
    <t>VZOR  82</t>
  </si>
  <si>
    <t>číslo řádku</t>
  </si>
  <si>
    <t>VZOR  83</t>
  </si>
  <si>
    <t>celkem</t>
  </si>
  <si>
    <t>ČÍSLO AKCE</t>
  </si>
  <si>
    <t>INVESTOR</t>
  </si>
  <si>
    <t>IČ:</t>
  </si>
  <si>
    <t xml:space="preserve"> Rodné číslo (v případě,že účastník nemá IČ) :</t>
  </si>
  <si>
    <t xml:space="preserve">                   BILANCE PLÁNOVANÝCH INVESTIČNÍCH POTŘEB A ZDROJŮ FINANCOVÁNÍ AKCE</t>
  </si>
  <si>
    <t xml:space="preserve">                           BILANCE PLÁNOVANÝCH NEINVESTIČNÍCH POTŘEB A ZDROJŮ FINANCOVÁNÍ AKCE</t>
  </si>
  <si>
    <t>SPECIFIKACE STAVEBNÍCH OBJEKTŮ A PROVOZNÍCH SOUBORŮ  AKCE</t>
  </si>
  <si>
    <t>STAVEBNÍ OBJEKTY A PROVOZNÍ SOUBORY *</t>
  </si>
  <si>
    <t xml:space="preserve">náklady realizace celkem </t>
  </si>
  <si>
    <t>* Pouze rozhodující SO a PS</t>
  </si>
  <si>
    <t xml:space="preserve">  Úroky z úvěrů </t>
  </si>
  <si>
    <t xml:space="preserve"> Vlastní zdroje účastníka </t>
  </si>
  <si>
    <t xml:space="preserve"> Jiné zahraniční zdroje výše neuvedené*</t>
  </si>
  <si>
    <t>* v textu IZ specifikovat</t>
  </si>
  <si>
    <t xml:space="preserve"> Úvěry*</t>
  </si>
  <si>
    <t xml:space="preserve"> Splátky úvěrů </t>
  </si>
  <si>
    <t xml:space="preserve"> Úroky z úvěrů </t>
  </si>
  <si>
    <t xml:space="preserve"> Splátky úvěrů* </t>
  </si>
  <si>
    <t xml:space="preserve"> Úvěry* </t>
  </si>
  <si>
    <t>ZÁMĚR PROJEKTU</t>
  </si>
  <si>
    <t>ZP specifikovat</t>
  </si>
  <si>
    <t>* v textu ZP specifikovat</t>
  </si>
  <si>
    <t xml:space="preserve"> Ostatní nákl.údržby a oprav technologické části stavby</t>
  </si>
  <si>
    <t xml:space="preserve"> Náklady údržby a oprav technologické části stavby</t>
  </si>
  <si>
    <t xml:space="preserve"> Náklady na ITS / telematiku</t>
  </si>
  <si>
    <t xml:space="preserve">  Náklady na ITS / telematiku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</si>
</sst>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##\ ###\ ###"/>
    <numFmt numFmtId="168" formatCode="###\ ###\ ####"/>
    <numFmt numFmtId="169" formatCode="#,##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Arial CE"/>
      <family val="2"/>
    </font>
    <font>
      <sz val="12"/>
      <name val="Courier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color indexed="10"/>
      <name val="Arial"/>
      <family val="2"/>
    </font>
    <font>
      <sz val="9"/>
      <name val="Arial CE"/>
      <family val="2"/>
    </font>
    <font>
      <sz val="8"/>
      <name val="Courier"/>
      <family val="0"/>
    </font>
    <font>
      <sz val="10"/>
      <name val="Courier"/>
      <family val="0"/>
    </font>
    <font>
      <sz val="9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Courier"/>
      <family val="0"/>
    </font>
    <font>
      <sz val="12"/>
      <color indexed="8"/>
      <name val="Courier"/>
      <family val="0"/>
    </font>
    <font>
      <sz val="10"/>
      <color indexed="10"/>
      <name val="Courier"/>
      <family val="3"/>
    </font>
    <font>
      <b/>
      <sz val="12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2"/>
      <color indexed="10"/>
      <name val="Courier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  <font>
      <sz val="12"/>
      <color rgb="FFFF0000"/>
      <name val="Courier"/>
      <family val="1"/>
    </font>
    <font>
      <sz val="10"/>
      <color rgb="FFFF0000"/>
      <name val="Arial CE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/>
      <right/>
      <top style="double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/>
      <bottom style="hair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 style="double"/>
      <bottom/>
    </border>
    <border>
      <left style="medium"/>
      <right/>
      <top style="thin"/>
      <bottom/>
    </border>
    <border>
      <left style="medium"/>
      <right/>
      <top style="thin"/>
      <bottom style="double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double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medium"/>
      <bottom style="hair"/>
    </border>
    <border>
      <left/>
      <right style="thin"/>
      <top/>
      <bottom style="hair"/>
    </border>
    <border>
      <left/>
      <right style="double"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medium"/>
      <right style="medium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/>
      <right style="double"/>
      <top style="thin"/>
      <bottom/>
    </border>
    <border>
      <left style="medium"/>
      <right style="medium"/>
      <top style="thin"/>
      <bottom style="hair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double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thin"/>
      <right style="double"/>
      <top/>
      <bottom style="hair"/>
    </border>
    <border>
      <left style="thin"/>
      <right style="medium"/>
      <top/>
      <bottom style="hair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double"/>
      <top/>
      <bottom style="medium"/>
    </border>
    <border>
      <left style="thin"/>
      <right style="double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 style="thin"/>
    </border>
    <border>
      <left/>
      <right style="double"/>
      <top style="thin"/>
      <bottom style="medium"/>
    </border>
    <border>
      <left style="thin"/>
      <right style="medium"/>
      <top style="thin"/>
      <bottom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 style="hair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 style="hair"/>
      <bottom style="hair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166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6" fontId="3" fillId="0" borderId="0" xfId="45" applyAlignment="1" applyProtection="1">
      <alignment horizontal="centerContinuous"/>
      <protection hidden="1"/>
    </xf>
    <xf numFmtId="0" fontId="0" fillId="0" borderId="0" xfId="0" applyBorder="1" applyAlignment="1" applyProtection="1">
      <alignment/>
      <protection hidden="1"/>
    </xf>
    <xf numFmtId="166" fontId="3" fillId="0" borderId="0" xfId="45" applyBorder="1" applyProtection="1">
      <alignment/>
      <protection hidden="1"/>
    </xf>
    <xf numFmtId="166" fontId="9" fillId="33" borderId="0" xfId="45" applyFont="1" applyFill="1" applyBorder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66" fontId="7" fillId="0" borderId="11" xfId="45" applyFont="1" applyBorder="1" applyProtection="1">
      <alignment/>
      <protection hidden="1"/>
    </xf>
    <xf numFmtId="166" fontId="13" fillId="0" borderId="11" xfId="45" applyFont="1" applyBorder="1" applyProtection="1">
      <alignment/>
      <protection hidden="1"/>
    </xf>
    <xf numFmtId="166" fontId="8" fillId="0" borderId="12" xfId="45" applyFont="1" applyFill="1" applyBorder="1" applyAlignment="1" applyProtection="1">
      <alignment horizontal="centerContinuous"/>
      <protection hidden="1"/>
    </xf>
    <xf numFmtId="166" fontId="8" fillId="0" borderId="13" xfId="45" applyFont="1" applyFill="1" applyBorder="1" applyAlignment="1" applyProtection="1">
      <alignment horizontal="centerContinuous"/>
      <protection hidden="1"/>
    </xf>
    <xf numFmtId="166" fontId="8" fillId="0" borderId="14" xfId="45" applyFont="1" applyFill="1" applyBorder="1" applyAlignment="1" applyProtection="1">
      <alignment horizontal="centerContinuous"/>
      <protection hidden="1"/>
    </xf>
    <xf numFmtId="166" fontId="8" fillId="0" borderId="15" xfId="45" applyFont="1" applyFill="1" applyBorder="1" applyAlignment="1" applyProtection="1">
      <alignment/>
      <protection hidden="1"/>
    </xf>
    <xf numFmtId="166" fontId="8" fillId="0" borderId="16" xfId="45" applyFont="1" applyFill="1" applyBorder="1" applyAlignment="1" applyProtection="1">
      <alignment/>
      <protection hidden="1"/>
    </xf>
    <xf numFmtId="166" fontId="6" fillId="0" borderId="16" xfId="45" applyFont="1" applyFill="1" applyBorder="1" applyProtection="1">
      <alignment/>
      <protection hidden="1"/>
    </xf>
    <xf numFmtId="166" fontId="6" fillId="0" borderId="17" xfId="45" applyFont="1" applyFill="1" applyBorder="1" applyAlignment="1" applyProtection="1">
      <alignment horizontal="center" vertical="center"/>
      <protection locked="0"/>
    </xf>
    <xf numFmtId="166" fontId="8" fillId="33" borderId="15" xfId="45" applyFont="1" applyFill="1" applyBorder="1" applyAlignment="1" applyProtection="1">
      <alignment/>
      <protection hidden="1"/>
    </xf>
    <xf numFmtId="166" fontId="8" fillId="33" borderId="16" xfId="45" applyFont="1" applyFill="1" applyBorder="1" applyAlignment="1" applyProtection="1">
      <alignment/>
      <protection hidden="1"/>
    </xf>
    <xf numFmtId="166" fontId="6" fillId="33" borderId="16" xfId="45" applyFont="1" applyFill="1" applyBorder="1" applyProtection="1">
      <alignment/>
      <protection hidden="1"/>
    </xf>
    <xf numFmtId="166" fontId="8" fillId="0" borderId="18" xfId="45" applyFont="1" applyFill="1" applyBorder="1" applyAlignment="1" applyProtection="1">
      <alignment/>
      <protection hidden="1"/>
    </xf>
    <xf numFmtId="166" fontId="8" fillId="0" borderId="11" xfId="45" applyFont="1" applyFill="1" applyBorder="1" applyAlignment="1" applyProtection="1">
      <alignment/>
      <protection hidden="1"/>
    </xf>
    <xf numFmtId="166" fontId="6" fillId="0" borderId="11" xfId="45" applyFont="1" applyFill="1" applyBorder="1" applyProtection="1">
      <alignment/>
      <protection hidden="1"/>
    </xf>
    <xf numFmtId="166" fontId="6" fillId="0" borderId="19" xfId="45" applyFont="1" applyFill="1" applyBorder="1" applyAlignment="1" applyProtection="1">
      <alignment horizontal="center" vertical="center"/>
      <protection locked="0"/>
    </xf>
    <xf numFmtId="166" fontId="6" fillId="0" borderId="0" xfId="45" applyFont="1" applyFill="1" applyBorder="1" applyProtection="1">
      <alignment/>
      <protection hidden="1"/>
    </xf>
    <xf numFmtId="166" fontId="13" fillId="0" borderId="13" xfId="45" applyFont="1" applyBorder="1" applyProtection="1">
      <alignment/>
      <protection hidden="1"/>
    </xf>
    <xf numFmtId="166" fontId="7" fillId="0" borderId="13" xfId="45" applyFont="1" applyBorder="1" applyProtection="1">
      <alignment/>
      <protection hidden="1"/>
    </xf>
    <xf numFmtId="166" fontId="11" fillId="0" borderId="13" xfId="45" applyFont="1" applyBorder="1" applyAlignment="1" applyProtection="1">
      <alignment horizontal="centerContinuous"/>
      <protection hidden="1"/>
    </xf>
    <xf numFmtId="166" fontId="14" fillId="0" borderId="13" xfId="45" applyFont="1" applyBorder="1" applyAlignment="1" applyProtection="1">
      <alignment horizontal="centerContinuous"/>
      <protection hidden="1"/>
    </xf>
    <xf numFmtId="166" fontId="6" fillId="0" borderId="20" xfId="45" applyFont="1" applyFill="1" applyBorder="1" applyProtection="1">
      <alignment/>
      <protection hidden="1"/>
    </xf>
    <xf numFmtId="166" fontId="8" fillId="0" borderId="13" xfId="45" applyFont="1" applyFill="1" applyBorder="1" applyProtection="1">
      <alignment/>
      <protection hidden="1"/>
    </xf>
    <xf numFmtId="166" fontId="6" fillId="0" borderId="13" xfId="45" applyFont="1" applyFill="1" applyBorder="1" applyProtection="1">
      <alignment/>
      <protection hidden="1"/>
    </xf>
    <xf numFmtId="166" fontId="15" fillId="0" borderId="13" xfId="45" applyFont="1" applyBorder="1" applyProtection="1">
      <alignment/>
      <protection hidden="1"/>
    </xf>
    <xf numFmtId="166" fontId="8" fillId="0" borderId="0" xfId="45" applyFont="1" applyFill="1" applyBorder="1" applyProtection="1">
      <alignment/>
      <protection hidden="1"/>
    </xf>
    <xf numFmtId="166" fontId="15" fillId="0" borderId="0" xfId="45" applyFont="1" applyBorder="1" applyProtection="1">
      <alignment/>
      <protection hidden="1"/>
    </xf>
    <xf numFmtId="166" fontId="15" fillId="0" borderId="0" xfId="45" applyFont="1" applyProtection="1">
      <alignment/>
      <protection hidden="1"/>
    </xf>
    <xf numFmtId="0" fontId="4" fillId="0" borderId="21" xfId="0" applyFont="1" applyBorder="1" applyAlignment="1" applyProtection="1">
      <alignment horizontal="centerContinuous" vertical="center"/>
      <protection hidden="1"/>
    </xf>
    <xf numFmtId="0" fontId="2" fillId="0" borderId="21" xfId="0" applyFont="1" applyBorder="1" applyAlignment="1" applyProtection="1">
      <alignment horizontal="centerContinuous" vertical="center"/>
      <protection hidden="1"/>
    </xf>
    <xf numFmtId="0" fontId="2" fillId="0" borderId="22" xfId="0" applyFont="1" applyBorder="1" applyAlignment="1" applyProtection="1">
      <alignment horizontal="centerContinuous" vertical="center"/>
      <protection hidden="1"/>
    </xf>
    <xf numFmtId="166" fontId="6" fillId="0" borderId="23" xfId="45" applyFont="1" applyFill="1" applyBorder="1" applyAlignment="1" applyProtection="1">
      <alignment/>
      <protection hidden="1"/>
    </xf>
    <xf numFmtId="166" fontId="3" fillId="0" borderId="24" xfId="45" applyBorder="1" applyProtection="1">
      <alignment/>
      <protection hidden="1"/>
    </xf>
    <xf numFmtId="166" fontId="6" fillId="33" borderId="23" xfId="45" applyFont="1" applyFill="1" applyBorder="1" applyAlignment="1" applyProtection="1">
      <alignment horizontal="left" vertical="center" wrapText="1"/>
      <protection hidden="1"/>
    </xf>
    <xf numFmtId="166" fontId="3" fillId="0" borderId="24" xfId="45" applyBorder="1" applyAlignment="1" applyProtection="1">
      <alignment vertical="center"/>
      <protection hidden="1"/>
    </xf>
    <xf numFmtId="166" fontId="6" fillId="0" borderId="25" xfId="45" applyFont="1" applyFill="1" applyBorder="1" applyAlignment="1" applyProtection="1">
      <alignment/>
      <protection hidden="1"/>
    </xf>
    <xf numFmtId="166" fontId="8" fillId="0" borderId="26" xfId="45" applyFont="1" applyFill="1" applyBorder="1" applyAlignment="1" applyProtection="1">
      <alignment horizontal="centerContinuous"/>
      <protection hidden="1"/>
    </xf>
    <xf numFmtId="166" fontId="9" fillId="0" borderId="27" xfId="45" applyFont="1" applyFill="1" applyBorder="1" applyProtection="1">
      <alignment/>
      <protection hidden="1"/>
    </xf>
    <xf numFmtId="166" fontId="9" fillId="33" borderId="27" xfId="45" applyFont="1" applyFill="1" applyBorder="1" applyProtection="1">
      <alignment/>
      <protection hidden="1"/>
    </xf>
    <xf numFmtId="166" fontId="9" fillId="0" borderId="28" xfId="45" applyFont="1" applyFill="1" applyBorder="1" applyProtection="1">
      <alignment/>
      <protection hidden="1"/>
    </xf>
    <xf numFmtId="166" fontId="6" fillId="0" borderId="24" xfId="45" applyFont="1" applyFill="1" applyBorder="1" applyProtection="1">
      <alignment/>
      <protection hidden="1"/>
    </xf>
    <xf numFmtId="166" fontId="6" fillId="0" borderId="29" xfId="45" applyFont="1" applyFill="1" applyBorder="1" applyAlignment="1" applyProtection="1">
      <alignment/>
      <protection hidden="1"/>
    </xf>
    <xf numFmtId="166" fontId="9" fillId="0" borderId="30" xfId="45" applyFont="1" applyFill="1" applyBorder="1" applyAlignment="1" applyProtection="1">
      <alignment vertical="center"/>
      <protection hidden="1"/>
    </xf>
    <xf numFmtId="166" fontId="9" fillId="0" borderId="31" xfId="45" applyFont="1" applyFill="1" applyBorder="1" applyAlignment="1" applyProtection="1">
      <alignment vertical="center"/>
      <protection hidden="1"/>
    </xf>
    <xf numFmtId="166" fontId="9" fillId="0" borderId="32" xfId="45" applyFont="1" applyFill="1" applyBorder="1" applyAlignment="1" applyProtection="1">
      <alignment vertical="center"/>
      <protection hidden="1"/>
    </xf>
    <xf numFmtId="166" fontId="6" fillId="0" borderId="30" xfId="45" applyFont="1" applyFill="1" applyBorder="1" applyProtection="1">
      <alignment/>
      <protection hidden="1"/>
    </xf>
    <xf numFmtId="166" fontId="8" fillId="0" borderId="31" xfId="45" applyFont="1" applyFill="1" applyBorder="1" applyProtection="1">
      <alignment/>
      <protection hidden="1"/>
    </xf>
    <xf numFmtId="166" fontId="15" fillId="0" borderId="26" xfId="45" applyFont="1" applyBorder="1" applyProtection="1">
      <alignment/>
      <protection hidden="1"/>
    </xf>
    <xf numFmtId="166" fontId="8" fillId="0" borderId="23" xfId="45" applyFont="1" applyFill="1" applyBorder="1" applyProtection="1">
      <alignment/>
      <protection hidden="1"/>
    </xf>
    <xf numFmtId="166" fontId="15" fillId="0" borderId="24" xfId="45" applyFont="1" applyBorder="1" applyProtection="1">
      <alignment/>
      <protection hidden="1"/>
    </xf>
    <xf numFmtId="0" fontId="0" fillId="0" borderId="0" xfId="0" applyBorder="1" applyAlignment="1">
      <alignment/>
    </xf>
    <xf numFmtId="166" fontId="3" fillId="0" borderId="33" xfId="45" applyBorder="1" applyProtection="1">
      <alignment/>
      <protection hidden="1"/>
    </xf>
    <xf numFmtId="0" fontId="20" fillId="0" borderId="34" xfId="0" applyFont="1" applyBorder="1" applyAlignment="1">
      <alignment horizontal="center" vertical="center"/>
    </xf>
    <xf numFmtId="0" fontId="21" fillId="0" borderId="35" xfId="0" applyFont="1" applyFill="1" applyBorder="1" applyAlignment="1" applyProtection="1">
      <alignment horizontal="centerContinuous" vertical="center"/>
      <protection/>
    </xf>
    <xf numFmtId="0" fontId="21" fillId="0" borderId="36" xfId="0" applyFont="1" applyFill="1" applyBorder="1" applyAlignment="1" applyProtection="1">
      <alignment horizontal="centerContinuous" vertical="center"/>
      <protection/>
    </xf>
    <xf numFmtId="166" fontId="3" fillId="0" borderId="0" xfId="46" applyBorder="1" applyProtection="1">
      <alignment/>
      <protection/>
    </xf>
    <xf numFmtId="166" fontId="6" fillId="33" borderId="37" xfId="46" applyFont="1" applyFill="1" applyBorder="1" applyAlignment="1" applyProtection="1">
      <alignment/>
      <protection/>
    </xf>
    <xf numFmtId="166" fontId="3" fillId="0" borderId="38" xfId="46" applyBorder="1" applyProtection="1">
      <alignment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center" shrinkToFit="1"/>
      <protection/>
    </xf>
    <xf numFmtId="0" fontId="6" fillId="33" borderId="41" xfId="0" applyFont="1" applyFill="1" applyBorder="1" applyAlignment="1" applyProtection="1">
      <alignment horizontal="centerContinuous"/>
      <protection/>
    </xf>
    <xf numFmtId="0" fontId="8" fillId="33" borderId="20" xfId="0" applyFont="1" applyFill="1" applyBorder="1" applyAlignment="1" applyProtection="1">
      <alignment horizontal="centerContinuous"/>
      <protection/>
    </xf>
    <xf numFmtId="0" fontId="8" fillId="33" borderId="39" xfId="0" applyFont="1" applyFill="1" applyBorder="1" applyAlignment="1" applyProtection="1">
      <alignment horizontal="centerContinuous"/>
      <protection/>
    </xf>
    <xf numFmtId="0" fontId="6" fillId="33" borderId="39" xfId="0" applyFont="1" applyFill="1" applyBorder="1" applyAlignment="1" applyProtection="1">
      <alignment horizontal="centerContinuous"/>
      <protection/>
    </xf>
    <xf numFmtId="0" fontId="6" fillId="33" borderId="42" xfId="0" applyFont="1" applyFill="1" applyBorder="1" applyAlignment="1" applyProtection="1">
      <alignment horizontal="center"/>
      <protection/>
    </xf>
    <xf numFmtId="166" fontId="6" fillId="33" borderId="43" xfId="46" applyFont="1" applyFill="1" applyBorder="1" applyAlignment="1" applyProtection="1">
      <alignment horizontal="centerContinuous"/>
      <protection/>
    </xf>
    <xf numFmtId="166" fontId="3" fillId="0" borderId="44" xfId="46" applyBorder="1" applyAlignment="1" applyProtection="1">
      <alignment horizontal="centerContinuous"/>
      <protection/>
    </xf>
    <xf numFmtId="168" fontId="10" fillId="33" borderId="45" xfId="46" applyNumberFormat="1" applyFont="1" applyFill="1" applyBorder="1" applyAlignment="1" applyProtection="1">
      <alignment horizontal="center"/>
      <protection/>
    </xf>
    <xf numFmtId="167" fontId="13" fillId="33" borderId="46" xfId="46" applyNumberFormat="1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/>
      <protection/>
    </xf>
    <xf numFmtId="0" fontId="6" fillId="33" borderId="48" xfId="0" applyFont="1" applyFill="1" applyBorder="1" applyAlignment="1" applyProtection="1">
      <alignment horizontal="center"/>
      <protection/>
    </xf>
    <xf numFmtId="0" fontId="6" fillId="33" borderId="47" xfId="0" applyFont="1" applyFill="1" applyBorder="1" applyAlignment="1" applyProtection="1">
      <alignment horizontal="center"/>
      <protection/>
    </xf>
    <xf numFmtId="0" fontId="6" fillId="34" borderId="48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49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Continuous"/>
      <protection/>
    </xf>
    <xf numFmtId="0" fontId="6" fillId="33" borderId="50" xfId="0" applyFont="1" applyFill="1" applyBorder="1" applyAlignment="1" applyProtection="1">
      <alignment horizontal="center"/>
      <protection/>
    </xf>
    <xf numFmtId="166" fontId="6" fillId="33" borderId="51" xfId="46" applyFont="1" applyFill="1" applyBorder="1" applyAlignment="1" applyProtection="1">
      <alignment/>
      <protection/>
    </xf>
    <xf numFmtId="166" fontId="3" fillId="0" borderId="52" xfId="46" applyBorder="1" applyProtection="1">
      <alignment/>
      <protection/>
    </xf>
    <xf numFmtId="166" fontId="6" fillId="33" borderId="53" xfId="46" applyFont="1" applyFill="1" applyBorder="1" applyAlignment="1" applyProtection="1">
      <alignment/>
      <protection/>
    </xf>
    <xf numFmtId="166" fontId="6" fillId="33" borderId="52" xfId="46" applyFont="1" applyFill="1" applyBorder="1" applyAlignment="1" applyProtection="1">
      <alignment/>
      <protection/>
    </xf>
    <xf numFmtId="0" fontId="24" fillId="33" borderId="54" xfId="0" applyFont="1" applyFill="1" applyBorder="1" applyAlignment="1" applyProtection="1" quotePrefix="1">
      <alignment horizontal="center"/>
      <protection/>
    </xf>
    <xf numFmtId="0" fontId="24" fillId="33" borderId="53" xfId="0" applyFont="1" applyFill="1" applyBorder="1" applyAlignment="1" applyProtection="1" quotePrefix="1">
      <alignment horizontal="centerContinuous"/>
      <protection/>
    </xf>
    <xf numFmtId="0" fontId="24" fillId="33" borderId="54" xfId="0" applyFont="1" applyFill="1" applyBorder="1" applyAlignment="1" applyProtection="1">
      <alignment horizontal="center"/>
      <protection/>
    </xf>
    <xf numFmtId="0" fontId="24" fillId="34" borderId="53" xfId="0" applyFont="1" applyFill="1" applyBorder="1" applyAlignment="1" applyProtection="1">
      <alignment horizontal="center"/>
      <protection/>
    </xf>
    <xf numFmtId="0" fontId="24" fillId="33" borderId="53" xfId="0" applyFont="1" applyFill="1" applyBorder="1" applyAlignment="1" applyProtection="1" quotePrefix="1">
      <alignment horizontal="center"/>
      <protection/>
    </xf>
    <xf numFmtId="0" fontId="6" fillId="33" borderId="55" xfId="0" applyFont="1" applyFill="1" applyBorder="1" applyAlignment="1" applyProtection="1">
      <alignment horizontal="center"/>
      <protection/>
    </xf>
    <xf numFmtId="166" fontId="3" fillId="0" borderId="0" xfId="46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5" borderId="12" xfId="0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/>
      <protection/>
    </xf>
    <xf numFmtId="0" fontId="16" fillId="35" borderId="56" xfId="0" applyFont="1" applyFill="1" applyBorder="1" applyAlignment="1" applyProtection="1">
      <alignment/>
      <protection/>
    </xf>
    <xf numFmtId="0" fontId="8" fillId="35" borderId="57" xfId="0" applyFont="1" applyFill="1" applyBorder="1" applyAlignment="1" applyProtection="1">
      <alignment/>
      <protection/>
    </xf>
    <xf numFmtId="169" fontId="16" fillId="35" borderId="58" xfId="0" applyNumberFormat="1" applyFont="1" applyFill="1" applyBorder="1" applyAlignment="1" applyProtection="1">
      <alignment shrinkToFit="1"/>
      <protection locked="0"/>
    </xf>
    <xf numFmtId="169" fontId="16" fillId="35" borderId="59" xfId="0" applyNumberFormat="1" applyFont="1" applyFill="1" applyBorder="1" applyAlignment="1" applyProtection="1">
      <alignment shrinkToFit="1"/>
      <protection locked="0"/>
    </xf>
    <xf numFmtId="169" fontId="16" fillId="35" borderId="57" xfId="0" applyNumberFormat="1" applyFont="1" applyFill="1" applyBorder="1" applyAlignment="1" applyProtection="1">
      <alignment shrinkToFit="1"/>
      <protection locked="0"/>
    </xf>
    <xf numFmtId="169" fontId="16" fillId="34" borderId="57" xfId="0" applyNumberFormat="1" applyFont="1" applyFill="1" applyBorder="1" applyAlignment="1" applyProtection="1">
      <alignment shrinkToFit="1"/>
      <protection locked="0"/>
    </xf>
    <xf numFmtId="169" fontId="16" fillId="35" borderId="58" xfId="0" applyNumberFormat="1" applyFont="1" applyFill="1" applyBorder="1" applyAlignment="1" applyProtection="1">
      <alignment shrinkToFit="1"/>
      <protection locked="0"/>
    </xf>
    <xf numFmtId="169" fontId="16" fillId="35" borderId="60" xfId="0" applyNumberFormat="1" applyFont="1" applyFill="1" applyBorder="1" applyAlignment="1" applyProtection="1">
      <alignment shrinkToFit="1"/>
      <protection locked="0"/>
    </xf>
    <xf numFmtId="169" fontId="16" fillId="35" borderId="61" xfId="0" applyNumberFormat="1" applyFont="1" applyFill="1" applyBorder="1" applyAlignment="1" applyProtection="1">
      <alignment shrinkToFit="1"/>
      <protection/>
    </xf>
    <xf numFmtId="0" fontId="6" fillId="35" borderId="48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 horizontal="center"/>
      <protection/>
    </xf>
    <xf numFmtId="0" fontId="16" fillId="35" borderId="15" xfId="0" applyFont="1" applyFill="1" applyBorder="1" applyAlignment="1" applyProtection="1">
      <alignment/>
      <protection/>
    </xf>
    <xf numFmtId="0" fontId="8" fillId="35" borderId="62" xfId="0" applyFont="1" applyFill="1" applyBorder="1" applyAlignment="1" applyProtection="1">
      <alignment/>
      <protection/>
    </xf>
    <xf numFmtId="169" fontId="16" fillId="35" borderId="63" xfId="0" applyNumberFormat="1" applyFont="1" applyFill="1" applyBorder="1" applyAlignment="1" applyProtection="1">
      <alignment shrinkToFit="1"/>
      <protection locked="0"/>
    </xf>
    <xf numFmtId="169" fontId="16" fillId="35" borderId="64" xfId="0" applyNumberFormat="1" applyFont="1" applyFill="1" applyBorder="1" applyAlignment="1" applyProtection="1">
      <alignment shrinkToFit="1"/>
      <protection locked="0"/>
    </xf>
    <xf numFmtId="169" fontId="16" fillId="35" borderId="62" xfId="0" applyNumberFormat="1" applyFont="1" applyFill="1" applyBorder="1" applyAlignment="1" applyProtection="1">
      <alignment shrinkToFit="1"/>
      <protection locked="0"/>
    </xf>
    <xf numFmtId="169" fontId="16" fillId="34" borderId="62" xfId="0" applyNumberFormat="1" applyFont="1" applyFill="1" applyBorder="1" applyAlignment="1" applyProtection="1">
      <alignment shrinkToFit="1"/>
      <protection locked="0"/>
    </xf>
    <xf numFmtId="169" fontId="16" fillId="35" borderId="63" xfId="0" applyNumberFormat="1" applyFont="1" applyFill="1" applyBorder="1" applyAlignment="1" applyProtection="1">
      <alignment shrinkToFit="1"/>
      <protection locked="0"/>
    </xf>
    <xf numFmtId="169" fontId="16" fillId="35" borderId="65" xfId="0" applyNumberFormat="1" applyFont="1" applyFill="1" applyBorder="1" applyAlignment="1" applyProtection="1">
      <alignment shrinkToFit="1"/>
      <protection locked="0"/>
    </xf>
    <xf numFmtId="169" fontId="16" fillId="35" borderId="66" xfId="0" applyNumberFormat="1" applyFont="1" applyFill="1" applyBorder="1" applyAlignment="1" applyProtection="1">
      <alignment shrinkToFit="1"/>
      <protection/>
    </xf>
    <xf numFmtId="0" fontId="6" fillId="35" borderId="0" xfId="0" applyFont="1" applyFill="1" applyBorder="1" applyAlignment="1" applyProtection="1">
      <alignment horizontal="center"/>
      <protection/>
    </xf>
    <xf numFmtId="169" fontId="16" fillId="35" borderId="67" xfId="0" applyNumberFormat="1" applyFont="1" applyFill="1" applyBorder="1" applyAlignment="1" applyProtection="1">
      <alignment shrinkToFit="1"/>
      <protection locked="0"/>
    </xf>
    <xf numFmtId="169" fontId="16" fillId="35" borderId="68" xfId="0" applyNumberFormat="1" applyFont="1" applyFill="1" applyBorder="1" applyAlignment="1" applyProtection="1">
      <alignment shrinkToFit="1"/>
      <protection locked="0"/>
    </xf>
    <xf numFmtId="169" fontId="16" fillId="34" borderId="68" xfId="0" applyNumberFormat="1" applyFont="1" applyFill="1" applyBorder="1" applyAlignment="1" applyProtection="1">
      <alignment shrinkToFit="1"/>
      <protection locked="0"/>
    </xf>
    <xf numFmtId="169" fontId="16" fillId="35" borderId="69" xfId="0" applyNumberFormat="1" applyFont="1" applyFill="1" applyBorder="1" applyAlignment="1" applyProtection="1">
      <alignment shrinkToFit="1"/>
      <protection locked="0"/>
    </xf>
    <xf numFmtId="169" fontId="16" fillId="35" borderId="33" xfId="0" applyNumberFormat="1" applyFont="1" applyFill="1" applyBorder="1" applyAlignment="1" applyProtection="1">
      <alignment shrinkToFit="1"/>
      <protection locked="0"/>
    </xf>
    <xf numFmtId="169" fontId="16" fillId="35" borderId="70" xfId="0" applyNumberFormat="1" applyFont="1" applyFill="1" applyBorder="1" applyAlignment="1" applyProtection="1">
      <alignment shrinkToFit="1"/>
      <protection/>
    </xf>
    <xf numFmtId="0" fontId="9" fillId="35" borderId="18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 horizontal="center"/>
      <protection/>
    </xf>
    <xf numFmtId="0" fontId="25" fillId="35" borderId="34" xfId="0" applyFont="1" applyFill="1" applyBorder="1" applyAlignment="1" applyProtection="1">
      <alignment/>
      <protection/>
    </xf>
    <xf numFmtId="0" fontId="6" fillId="35" borderId="36" xfId="0" applyFont="1" applyFill="1" applyBorder="1" applyAlignment="1" applyProtection="1">
      <alignment/>
      <protection/>
    </xf>
    <xf numFmtId="169" fontId="16" fillId="35" borderId="71" xfId="0" applyNumberFormat="1" applyFont="1" applyFill="1" applyBorder="1" applyAlignment="1" applyProtection="1">
      <alignment shrinkToFit="1"/>
      <protection/>
    </xf>
    <xf numFmtId="169" fontId="16" fillId="35" borderId="67" xfId="0" applyNumberFormat="1" applyFont="1" applyFill="1" applyBorder="1" applyAlignment="1" applyProtection="1">
      <alignment shrinkToFit="1"/>
      <protection/>
    </xf>
    <xf numFmtId="169" fontId="16" fillId="35" borderId="67" xfId="0" applyNumberFormat="1" applyFont="1" applyFill="1" applyBorder="1" applyAlignment="1" applyProtection="1">
      <alignment shrinkToFit="1"/>
      <protection/>
    </xf>
    <xf numFmtId="169" fontId="16" fillId="34" borderId="67" xfId="0" applyNumberFormat="1" applyFont="1" applyFill="1" applyBorder="1" applyAlignment="1" applyProtection="1">
      <alignment shrinkToFit="1"/>
      <protection/>
    </xf>
    <xf numFmtId="169" fontId="16" fillId="35" borderId="72" xfId="0" applyNumberFormat="1" applyFont="1" applyFill="1" applyBorder="1" applyAlignment="1" applyProtection="1">
      <alignment shrinkToFit="1"/>
      <protection/>
    </xf>
    <xf numFmtId="169" fontId="16" fillId="35" borderId="73" xfId="0" applyNumberFormat="1" applyFont="1" applyFill="1" applyBorder="1" applyAlignment="1" applyProtection="1">
      <alignment shrinkToFit="1"/>
      <protection/>
    </xf>
    <xf numFmtId="169" fontId="26" fillId="35" borderId="70" xfId="0" applyNumberFormat="1" applyFont="1" applyFill="1" applyBorder="1" applyAlignment="1" applyProtection="1">
      <alignment shrinkToFit="1"/>
      <protection/>
    </xf>
    <xf numFmtId="0" fontId="9" fillId="35" borderId="12" xfId="0" applyFont="1" applyFill="1" applyBorder="1" applyAlignment="1" applyProtection="1">
      <alignment/>
      <protection/>
    </xf>
    <xf numFmtId="0" fontId="25" fillId="35" borderId="12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169" fontId="16" fillId="35" borderId="74" xfId="0" applyNumberFormat="1" applyFont="1" applyFill="1" applyBorder="1" applyAlignment="1" applyProtection="1">
      <alignment shrinkToFit="1"/>
      <protection locked="0"/>
    </xf>
    <xf numFmtId="169" fontId="16" fillId="35" borderId="75" xfId="0" applyNumberFormat="1" applyFont="1" applyFill="1" applyBorder="1" applyAlignment="1" applyProtection="1">
      <alignment shrinkToFit="1"/>
      <protection/>
    </xf>
    <xf numFmtId="0" fontId="6" fillId="35" borderId="12" xfId="0" applyFont="1" applyFill="1" applyBorder="1" applyAlignment="1" applyProtection="1">
      <alignment/>
      <protection/>
    </xf>
    <xf numFmtId="0" fontId="8" fillId="35" borderId="57" xfId="0" applyFont="1" applyFill="1" applyBorder="1" applyAlignment="1" applyProtection="1">
      <alignment/>
      <protection/>
    </xf>
    <xf numFmtId="0" fontId="8" fillId="35" borderId="62" xfId="0" applyFont="1" applyFill="1" applyBorder="1" applyAlignment="1" applyProtection="1">
      <alignment/>
      <protection/>
    </xf>
    <xf numFmtId="169" fontId="16" fillId="35" borderId="10" xfId="0" applyNumberFormat="1" applyFont="1" applyFill="1" applyBorder="1" applyAlignment="1" applyProtection="1">
      <alignment shrinkToFit="1"/>
      <protection/>
    </xf>
    <xf numFmtId="169" fontId="16" fillId="35" borderId="36" xfId="0" applyNumberFormat="1" applyFont="1" applyFill="1" applyBorder="1" applyAlignment="1" applyProtection="1">
      <alignment shrinkToFit="1"/>
      <protection/>
    </xf>
    <xf numFmtId="169" fontId="26" fillId="34" borderId="36" xfId="0" applyNumberFormat="1" applyFont="1" applyFill="1" applyBorder="1" applyAlignment="1" applyProtection="1">
      <alignment shrinkToFit="1"/>
      <protection/>
    </xf>
    <xf numFmtId="169" fontId="16" fillId="35" borderId="71" xfId="0" applyNumberFormat="1" applyFont="1" applyFill="1" applyBorder="1" applyAlignment="1" applyProtection="1">
      <alignment shrinkToFit="1"/>
      <protection/>
    </xf>
    <xf numFmtId="169" fontId="16" fillId="35" borderId="76" xfId="0" applyNumberFormat="1" applyFont="1" applyFill="1" applyBorder="1" applyAlignment="1" applyProtection="1">
      <alignment shrinkToFit="1"/>
      <protection/>
    </xf>
    <xf numFmtId="169" fontId="16" fillId="35" borderId="77" xfId="0" applyNumberFormat="1" applyFont="1" applyFill="1" applyBorder="1" applyAlignment="1" applyProtection="1">
      <alignment shrinkToFit="1"/>
      <protection/>
    </xf>
    <xf numFmtId="0" fontId="6" fillId="35" borderId="62" xfId="0" applyFont="1" applyFill="1" applyBorder="1" applyAlignment="1" applyProtection="1">
      <alignment/>
      <protection/>
    </xf>
    <xf numFmtId="0" fontId="16" fillId="35" borderId="18" xfId="0" applyFont="1" applyFill="1" applyBorder="1" applyAlignment="1" applyProtection="1">
      <alignment/>
      <protection/>
    </xf>
    <xf numFmtId="0" fontId="6" fillId="35" borderId="68" xfId="0" applyFont="1" applyFill="1" applyBorder="1" applyAlignment="1" applyProtection="1">
      <alignment/>
      <protection/>
    </xf>
    <xf numFmtId="169" fontId="16" fillId="35" borderId="69" xfId="0" applyNumberFormat="1" applyFont="1" applyFill="1" applyBorder="1" applyAlignment="1" applyProtection="1">
      <alignment shrinkToFit="1"/>
      <protection locked="0"/>
    </xf>
    <xf numFmtId="0" fontId="25" fillId="35" borderId="18" xfId="0" applyFont="1" applyFill="1" applyBorder="1" applyAlignment="1" applyProtection="1">
      <alignment/>
      <protection/>
    </xf>
    <xf numFmtId="169" fontId="16" fillId="35" borderId="69" xfId="0" applyNumberFormat="1" applyFont="1" applyFill="1" applyBorder="1" applyAlignment="1" applyProtection="1">
      <alignment shrinkToFit="1"/>
      <protection/>
    </xf>
    <xf numFmtId="169" fontId="16" fillId="35" borderId="68" xfId="0" applyNumberFormat="1" applyFont="1" applyFill="1" applyBorder="1" applyAlignment="1" applyProtection="1">
      <alignment shrinkToFit="1"/>
      <protection/>
    </xf>
    <xf numFmtId="169" fontId="16" fillId="35" borderId="69" xfId="0" applyNumberFormat="1" applyFont="1" applyFill="1" applyBorder="1" applyAlignment="1" applyProtection="1">
      <alignment shrinkToFit="1"/>
      <protection/>
    </xf>
    <xf numFmtId="169" fontId="16" fillId="35" borderId="33" xfId="0" applyNumberFormat="1" applyFont="1" applyFill="1" applyBorder="1" applyAlignment="1" applyProtection="1">
      <alignment shrinkToFit="1"/>
      <protection/>
    </xf>
    <xf numFmtId="0" fontId="16" fillId="35" borderId="64" xfId="0" applyFont="1" applyFill="1" applyBorder="1" applyAlignment="1" applyProtection="1">
      <alignment/>
      <protection/>
    </xf>
    <xf numFmtId="169" fontId="27" fillId="35" borderId="63" xfId="46" applyNumberFormat="1" applyFont="1" applyFill="1" applyBorder="1" applyAlignment="1" applyProtection="1">
      <alignment shrinkToFit="1"/>
      <protection locked="0"/>
    </xf>
    <xf numFmtId="0" fontId="8" fillId="35" borderId="68" xfId="0" applyFont="1" applyFill="1" applyBorder="1" applyAlignment="1" applyProtection="1">
      <alignment/>
      <protection/>
    </xf>
    <xf numFmtId="0" fontId="9" fillId="35" borderId="78" xfId="0" applyFont="1" applyFill="1" applyBorder="1" applyAlignment="1" applyProtection="1">
      <alignment/>
      <protection/>
    </xf>
    <xf numFmtId="0" fontId="6" fillId="35" borderId="79" xfId="0" applyFont="1" applyFill="1" applyBorder="1" applyAlignment="1" applyProtection="1">
      <alignment horizontal="center"/>
      <protection/>
    </xf>
    <xf numFmtId="0" fontId="25" fillId="35" borderId="80" xfId="0" applyFont="1" applyFill="1" applyBorder="1" applyAlignment="1" applyProtection="1">
      <alignment/>
      <protection/>
    </xf>
    <xf numFmtId="0" fontId="6" fillId="35" borderId="81" xfId="0" applyFont="1" applyFill="1" applyBorder="1" applyAlignment="1" applyProtection="1">
      <alignment/>
      <protection/>
    </xf>
    <xf numFmtId="169" fontId="16" fillId="35" borderId="82" xfId="0" applyNumberFormat="1" applyFont="1" applyFill="1" applyBorder="1" applyAlignment="1" applyProtection="1">
      <alignment shrinkToFit="1"/>
      <protection locked="0"/>
    </xf>
    <xf numFmtId="169" fontId="16" fillId="35" borderId="83" xfId="0" applyNumberFormat="1" applyFont="1" applyFill="1" applyBorder="1" applyAlignment="1" applyProtection="1">
      <alignment shrinkToFit="1"/>
      <protection locked="0"/>
    </xf>
    <xf numFmtId="169" fontId="16" fillId="35" borderId="81" xfId="0" applyNumberFormat="1" applyFont="1" applyFill="1" applyBorder="1" applyAlignment="1" applyProtection="1">
      <alignment shrinkToFit="1"/>
      <protection locked="0"/>
    </xf>
    <xf numFmtId="169" fontId="16" fillId="34" borderId="81" xfId="0" applyNumberFormat="1" applyFont="1" applyFill="1" applyBorder="1" applyAlignment="1" applyProtection="1">
      <alignment shrinkToFit="1"/>
      <protection locked="0"/>
    </xf>
    <xf numFmtId="169" fontId="16" fillId="35" borderId="82" xfId="0" applyNumberFormat="1" applyFont="1" applyFill="1" applyBorder="1" applyAlignment="1" applyProtection="1">
      <alignment shrinkToFit="1"/>
      <protection locked="0"/>
    </xf>
    <xf numFmtId="169" fontId="16" fillId="35" borderId="84" xfId="0" applyNumberFormat="1" applyFont="1" applyFill="1" applyBorder="1" applyAlignment="1" applyProtection="1">
      <alignment shrinkToFit="1"/>
      <protection locked="0"/>
    </xf>
    <xf numFmtId="169" fontId="16" fillId="35" borderId="85" xfId="0" applyNumberFormat="1" applyFont="1" applyFill="1" applyBorder="1" applyAlignment="1" applyProtection="1">
      <alignment shrinkToFit="1"/>
      <protection/>
    </xf>
    <xf numFmtId="0" fontId="9" fillId="35" borderId="86" xfId="0" applyFont="1" applyFill="1" applyBorder="1" applyAlignment="1" applyProtection="1">
      <alignment horizontal="right"/>
      <protection/>
    </xf>
    <xf numFmtId="0" fontId="9" fillId="35" borderId="87" xfId="0" applyFont="1" applyFill="1" applyBorder="1" applyAlignment="1" applyProtection="1">
      <alignment horizontal="center"/>
      <protection/>
    </xf>
    <xf numFmtId="0" fontId="25" fillId="35" borderId="88" xfId="0" applyFont="1" applyFill="1" applyBorder="1" applyAlignment="1" applyProtection="1">
      <alignment/>
      <protection/>
    </xf>
    <xf numFmtId="0" fontId="6" fillId="35" borderId="89" xfId="0" applyFont="1" applyFill="1" applyBorder="1" applyAlignment="1" applyProtection="1">
      <alignment/>
      <protection/>
    </xf>
    <xf numFmtId="169" fontId="16" fillId="35" borderId="90" xfId="0" applyNumberFormat="1" applyFont="1" applyFill="1" applyBorder="1" applyAlignment="1" applyProtection="1">
      <alignment shrinkToFit="1"/>
      <protection/>
    </xf>
    <xf numFmtId="169" fontId="16" fillId="35" borderId="91" xfId="0" applyNumberFormat="1" applyFont="1" applyFill="1" applyBorder="1" applyAlignment="1" applyProtection="1">
      <alignment shrinkToFit="1"/>
      <protection/>
    </xf>
    <xf numFmtId="169" fontId="16" fillId="35" borderId="92" xfId="0" applyNumberFormat="1" applyFont="1" applyFill="1" applyBorder="1" applyAlignment="1" applyProtection="1">
      <alignment shrinkToFit="1"/>
      <protection/>
    </xf>
    <xf numFmtId="169" fontId="16" fillId="34" borderId="92" xfId="0" applyNumberFormat="1" applyFont="1" applyFill="1" applyBorder="1" applyAlignment="1" applyProtection="1">
      <alignment shrinkToFit="1"/>
      <protection/>
    </xf>
    <xf numFmtId="169" fontId="16" fillId="35" borderId="93" xfId="0" applyNumberFormat="1" applyFont="1" applyFill="1" applyBorder="1" applyAlignment="1" applyProtection="1">
      <alignment shrinkToFit="1"/>
      <protection/>
    </xf>
    <xf numFmtId="169" fontId="16" fillId="35" borderId="94" xfId="0" applyNumberFormat="1" applyFont="1" applyFill="1" applyBorder="1" applyAlignment="1" applyProtection="1">
      <alignment shrinkToFit="1"/>
      <protection/>
    </xf>
    <xf numFmtId="169" fontId="16" fillId="35" borderId="95" xfId="0" applyNumberFormat="1" applyFont="1" applyFill="1" applyBorder="1" applyAlignment="1" applyProtection="1">
      <alignment shrinkToFit="1"/>
      <protection/>
    </xf>
    <xf numFmtId="0" fontId="9" fillId="35" borderId="48" xfId="0" applyFont="1" applyFill="1" applyBorder="1" applyAlignment="1" applyProtection="1">
      <alignment/>
      <protection/>
    </xf>
    <xf numFmtId="0" fontId="6" fillId="35" borderId="96" xfId="0" applyFont="1" applyFill="1" applyBorder="1" applyAlignment="1" applyProtection="1">
      <alignment/>
      <protection/>
    </xf>
    <xf numFmtId="169" fontId="16" fillId="35" borderId="36" xfId="0" applyNumberFormat="1" applyFont="1" applyFill="1" applyBorder="1" applyAlignment="1" applyProtection="1">
      <alignment shrinkToFit="1"/>
      <protection locked="0"/>
    </xf>
    <xf numFmtId="169" fontId="16" fillId="34" borderId="36" xfId="0" applyNumberFormat="1" applyFont="1" applyFill="1" applyBorder="1" applyAlignment="1" applyProtection="1">
      <alignment shrinkToFit="1"/>
      <protection locked="0"/>
    </xf>
    <xf numFmtId="169" fontId="16" fillId="35" borderId="71" xfId="0" applyNumberFormat="1" applyFont="1" applyFill="1" applyBorder="1" applyAlignment="1" applyProtection="1">
      <alignment shrinkToFit="1"/>
      <protection locked="0"/>
    </xf>
    <xf numFmtId="0" fontId="9" fillId="35" borderId="0" xfId="0" applyFont="1" applyFill="1" applyAlignment="1" applyProtection="1">
      <alignment horizontal="center"/>
      <protection/>
    </xf>
    <xf numFmtId="169" fontId="16" fillId="35" borderId="97" xfId="0" applyNumberFormat="1" applyFont="1" applyFill="1" applyBorder="1" applyAlignment="1" applyProtection="1">
      <alignment shrinkToFit="1"/>
      <protection/>
    </xf>
    <xf numFmtId="169" fontId="16" fillId="34" borderId="98" xfId="0" applyNumberFormat="1" applyFont="1" applyFill="1" applyBorder="1" applyAlignment="1" applyProtection="1">
      <alignment shrinkToFit="1"/>
      <protection/>
    </xf>
    <xf numFmtId="0" fontId="24" fillId="35" borderId="88" xfId="0" applyFont="1" applyFill="1" applyBorder="1" applyAlignment="1" applyProtection="1">
      <alignment/>
      <protection/>
    </xf>
    <xf numFmtId="0" fontId="9" fillId="35" borderId="89" xfId="0" applyFont="1" applyFill="1" applyBorder="1" applyAlignment="1" applyProtection="1">
      <alignment/>
      <protection/>
    </xf>
    <xf numFmtId="169" fontId="26" fillId="35" borderId="90" xfId="0" applyNumberFormat="1" applyFont="1" applyFill="1" applyBorder="1" applyAlignment="1" applyProtection="1">
      <alignment shrinkToFit="1"/>
      <protection/>
    </xf>
    <xf numFmtId="169" fontId="26" fillId="35" borderId="95" xfId="0" applyNumberFormat="1" applyFont="1" applyFill="1" applyBorder="1" applyAlignment="1" applyProtection="1">
      <alignment shrinkToFit="1"/>
      <protection/>
    </xf>
    <xf numFmtId="166" fontId="28" fillId="35" borderId="0" xfId="46" applyFont="1" applyFill="1" applyProtection="1">
      <alignment/>
      <protection/>
    </xf>
    <xf numFmtId="166" fontId="28" fillId="35" borderId="0" xfId="46" applyFont="1" applyFill="1" applyAlignment="1" applyProtection="1">
      <alignment horizontal="center"/>
      <protection/>
    </xf>
    <xf numFmtId="166" fontId="28" fillId="35" borderId="11" xfId="46" applyFont="1" applyFill="1" applyBorder="1" applyProtection="1">
      <alignment/>
      <protection/>
    </xf>
    <xf numFmtId="169" fontId="27" fillId="35" borderId="11" xfId="46" applyNumberFormat="1" applyFont="1" applyFill="1" applyBorder="1" applyAlignment="1" applyProtection="1">
      <alignment shrinkToFit="1"/>
      <protection locked="0"/>
    </xf>
    <xf numFmtId="169" fontId="27" fillId="35" borderId="0" xfId="46" applyNumberFormat="1" applyFont="1" applyFill="1" applyAlignment="1" applyProtection="1">
      <alignment shrinkToFit="1"/>
      <protection locked="0"/>
    </xf>
    <xf numFmtId="169" fontId="27" fillId="34" borderId="0" xfId="46" applyNumberFormat="1" applyFont="1" applyFill="1" applyAlignment="1" applyProtection="1">
      <alignment shrinkToFit="1"/>
      <protection locked="0"/>
    </xf>
    <xf numFmtId="169" fontId="27" fillId="35" borderId="11" xfId="46" applyNumberFormat="1" applyFont="1" applyFill="1" applyBorder="1" applyAlignment="1" applyProtection="1">
      <alignment shrinkToFit="1"/>
      <protection/>
    </xf>
    <xf numFmtId="169" fontId="16" fillId="35" borderId="72" xfId="0" applyNumberFormat="1" applyFont="1" applyFill="1" applyBorder="1" applyAlignment="1" applyProtection="1">
      <alignment shrinkToFit="1"/>
      <protection locked="0"/>
    </xf>
    <xf numFmtId="169" fontId="16" fillId="35" borderId="99" xfId="0" applyNumberFormat="1" applyFont="1" applyFill="1" applyBorder="1" applyAlignment="1" applyProtection="1">
      <alignment shrinkToFit="1"/>
      <protection locked="0"/>
    </xf>
    <xf numFmtId="169" fontId="26" fillId="35" borderId="100" xfId="0" applyNumberFormat="1" applyFont="1" applyFill="1" applyBorder="1" applyAlignment="1" applyProtection="1">
      <alignment shrinkToFit="1"/>
      <protection/>
    </xf>
    <xf numFmtId="0" fontId="9" fillId="35" borderId="34" xfId="0" applyFont="1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 horizontal="center"/>
      <protection/>
    </xf>
    <xf numFmtId="169" fontId="16" fillId="35" borderId="101" xfId="0" applyNumberFormat="1" applyFont="1" applyFill="1" applyBorder="1" applyAlignment="1" applyProtection="1">
      <alignment shrinkToFit="1"/>
      <protection locked="0"/>
    </xf>
    <xf numFmtId="169" fontId="26" fillId="35" borderId="66" xfId="0" applyNumberFormat="1" applyFont="1" applyFill="1" applyBorder="1" applyAlignment="1" applyProtection="1">
      <alignment shrinkToFit="1"/>
      <protection/>
    </xf>
    <xf numFmtId="169" fontId="16" fillId="35" borderId="73" xfId="0" applyNumberFormat="1" applyFont="1" applyFill="1" applyBorder="1" applyAlignment="1" applyProtection="1">
      <alignment shrinkToFit="1"/>
      <protection locked="0"/>
    </xf>
    <xf numFmtId="0" fontId="9" fillId="35" borderId="36" xfId="0" applyFont="1" applyFill="1" applyBorder="1" applyAlignment="1" applyProtection="1">
      <alignment/>
      <protection/>
    </xf>
    <xf numFmtId="169" fontId="26" fillId="35" borderId="72" xfId="0" applyNumberFormat="1" applyFont="1" applyFill="1" applyBorder="1" applyAlignment="1" applyProtection="1">
      <alignment shrinkToFit="1"/>
      <protection/>
    </xf>
    <xf numFmtId="169" fontId="26" fillId="35" borderId="70" xfId="0" applyNumberFormat="1" applyFont="1" applyFill="1" applyBorder="1" applyAlignment="1" applyProtection="1">
      <alignment shrinkToFit="1"/>
      <protection/>
    </xf>
    <xf numFmtId="0" fontId="9" fillId="35" borderId="62" xfId="0" applyFont="1" applyFill="1" applyBorder="1" applyAlignment="1" applyProtection="1">
      <alignment/>
      <protection/>
    </xf>
    <xf numFmtId="169" fontId="26" fillId="35" borderId="101" xfId="0" applyNumberFormat="1" applyFont="1" applyFill="1" applyBorder="1" applyAlignment="1" applyProtection="1">
      <alignment shrinkToFit="1"/>
      <protection locked="0"/>
    </xf>
    <xf numFmtId="169" fontId="26" fillId="35" borderId="62" xfId="0" applyNumberFormat="1" applyFont="1" applyFill="1" applyBorder="1" applyAlignment="1" applyProtection="1">
      <alignment shrinkToFit="1"/>
      <protection locked="0"/>
    </xf>
    <xf numFmtId="169" fontId="26" fillId="34" borderId="62" xfId="0" applyNumberFormat="1" applyFont="1" applyFill="1" applyBorder="1" applyAlignment="1" applyProtection="1">
      <alignment shrinkToFit="1"/>
      <protection locked="0"/>
    </xf>
    <xf numFmtId="169" fontId="26" fillId="35" borderId="63" xfId="0" applyNumberFormat="1" applyFont="1" applyFill="1" applyBorder="1" applyAlignment="1" applyProtection="1">
      <alignment shrinkToFit="1"/>
      <protection locked="0"/>
    </xf>
    <xf numFmtId="169" fontId="26" fillId="35" borderId="102" xfId="0" applyNumberFormat="1" applyFont="1" applyFill="1" applyBorder="1" applyAlignment="1" applyProtection="1">
      <alignment shrinkToFit="1"/>
      <protection locked="0"/>
    </xf>
    <xf numFmtId="169" fontId="26" fillId="35" borderId="66" xfId="0" applyNumberFormat="1" applyFont="1" applyFill="1" applyBorder="1" applyAlignment="1" applyProtection="1">
      <alignment shrinkToFit="1"/>
      <protection/>
    </xf>
    <xf numFmtId="169" fontId="26" fillId="35" borderId="103" xfId="0" applyNumberFormat="1" applyFont="1" applyFill="1" applyBorder="1" applyAlignment="1" applyProtection="1">
      <alignment shrinkToFit="1"/>
      <protection/>
    </xf>
    <xf numFmtId="0" fontId="9" fillId="35" borderId="14" xfId="0" applyFont="1" applyFill="1" applyBorder="1" applyAlignment="1" applyProtection="1">
      <alignment/>
      <protection/>
    </xf>
    <xf numFmtId="0" fontId="9" fillId="35" borderId="57" xfId="0" applyFont="1" applyFill="1" applyBorder="1" applyAlignment="1" applyProtection="1">
      <alignment/>
      <protection/>
    </xf>
    <xf numFmtId="169" fontId="26" fillId="35" borderId="99" xfId="0" applyNumberFormat="1" applyFont="1" applyFill="1" applyBorder="1" applyAlignment="1" applyProtection="1">
      <alignment shrinkToFit="1"/>
      <protection locked="0"/>
    </xf>
    <xf numFmtId="0" fontId="9" fillId="35" borderId="68" xfId="0" applyFont="1" applyFill="1" applyBorder="1" applyAlignment="1" applyProtection="1">
      <alignment/>
      <protection/>
    </xf>
    <xf numFmtId="169" fontId="26" fillId="35" borderId="72" xfId="0" applyNumberFormat="1" applyFont="1" applyFill="1" applyBorder="1" applyAlignment="1" applyProtection="1">
      <alignment shrinkToFit="1"/>
      <protection locked="0"/>
    </xf>
    <xf numFmtId="169" fontId="26" fillId="35" borderId="68" xfId="0" applyNumberFormat="1" applyFont="1" applyFill="1" applyBorder="1" applyAlignment="1" applyProtection="1">
      <alignment shrinkToFit="1"/>
      <protection locked="0"/>
    </xf>
    <xf numFmtId="169" fontId="26" fillId="34" borderId="68" xfId="0" applyNumberFormat="1" applyFont="1" applyFill="1" applyBorder="1" applyAlignment="1" applyProtection="1">
      <alignment shrinkToFit="1"/>
      <protection locked="0"/>
    </xf>
    <xf numFmtId="169" fontId="26" fillId="35" borderId="69" xfId="0" applyNumberFormat="1" applyFont="1" applyFill="1" applyBorder="1" applyAlignment="1" applyProtection="1">
      <alignment shrinkToFit="1"/>
      <protection locked="0"/>
    </xf>
    <xf numFmtId="169" fontId="26" fillId="35" borderId="73" xfId="0" applyNumberFormat="1" applyFont="1" applyFill="1" applyBorder="1" applyAlignment="1" applyProtection="1">
      <alignment shrinkToFit="1"/>
      <protection locked="0"/>
    </xf>
    <xf numFmtId="169" fontId="26" fillId="35" borderId="68" xfId="0" applyNumberFormat="1" applyFont="1" applyFill="1" applyBorder="1" applyAlignment="1" applyProtection="1">
      <alignment shrinkToFit="1"/>
      <protection/>
    </xf>
    <xf numFmtId="169" fontId="26" fillId="35" borderId="69" xfId="0" applyNumberFormat="1" applyFont="1" applyFill="1" applyBorder="1" applyAlignment="1" applyProtection="1">
      <alignment shrinkToFit="1"/>
      <protection/>
    </xf>
    <xf numFmtId="0" fontId="6" fillId="35" borderId="48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9" fillId="35" borderId="11" xfId="0" applyFont="1" applyFill="1" applyBorder="1" applyAlignment="1" applyProtection="1">
      <alignment horizontal="center"/>
      <protection/>
    </xf>
    <xf numFmtId="169" fontId="16" fillId="35" borderId="104" xfId="0" applyNumberFormat="1" applyFont="1" applyFill="1" applyBorder="1" applyAlignment="1" applyProtection="1">
      <alignment shrinkToFit="1"/>
      <protection/>
    </xf>
    <xf numFmtId="169" fontId="16" fillId="35" borderId="103" xfId="0" applyNumberFormat="1" applyFont="1" applyFill="1" applyBorder="1" applyAlignment="1" applyProtection="1">
      <alignment shrinkToFit="1"/>
      <protection/>
    </xf>
    <xf numFmtId="169" fontId="26" fillId="35" borderId="77" xfId="0" applyNumberFormat="1" applyFont="1" applyFill="1" applyBorder="1" applyAlignment="1" applyProtection="1">
      <alignment shrinkToFit="1"/>
      <protection/>
    </xf>
    <xf numFmtId="169" fontId="16" fillId="35" borderId="102" xfId="0" applyNumberFormat="1" applyFont="1" applyFill="1" applyBorder="1" applyAlignment="1" applyProtection="1">
      <alignment shrinkToFit="1"/>
      <protection locked="0"/>
    </xf>
    <xf numFmtId="0" fontId="16" fillId="35" borderId="15" xfId="0" applyFont="1" applyFill="1" applyBorder="1" applyAlignment="1" applyProtection="1">
      <alignment/>
      <protection/>
    </xf>
    <xf numFmtId="0" fontId="9" fillId="35" borderId="96" xfId="0" applyFont="1" applyFill="1" applyBorder="1" applyAlignment="1" applyProtection="1">
      <alignment/>
      <protection/>
    </xf>
    <xf numFmtId="169" fontId="26" fillId="35" borderId="103" xfId="0" applyNumberFormat="1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center" vertical="center"/>
    </xf>
    <xf numFmtId="166" fontId="28" fillId="35" borderId="0" xfId="46" applyFont="1" applyFill="1" applyBorder="1" applyProtection="1">
      <alignment/>
      <protection/>
    </xf>
    <xf numFmtId="166" fontId="12" fillId="35" borderId="0" xfId="46" applyFont="1" applyFill="1" applyAlignment="1" applyProtection="1">
      <alignment horizontal="center" wrapText="1"/>
      <protection/>
    </xf>
    <xf numFmtId="168" fontId="10" fillId="33" borderId="98" xfId="46" applyNumberFormat="1" applyFont="1" applyFill="1" applyBorder="1" applyAlignment="1" applyProtection="1">
      <alignment horizontal="center"/>
      <protection/>
    </xf>
    <xf numFmtId="0" fontId="0" fillId="0" borderId="46" xfId="0" applyBorder="1" applyAlignment="1">
      <alignment vertical="center"/>
    </xf>
    <xf numFmtId="166" fontId="6" fillId="35" borderId="12" xfId="47" applyFont="1" applyFill="1" applyBorder="1" applyAlignment="1" applyProtection="1">
      <alignment horizontal="right"/>
      <protection/>
    </xf>
    <xf numFmtId="166" fontId="6" fillId="35" borderId="13" xfId="47" applyFont="1" applyFill="1" applyBorder="1" applyProtection="1">
      <alignment/>
      <protection/>
    </xf>
    <xf numFmtId="166" fontId="16" fillId="35" borderId="56" xfId="47" applyFont="1" applyFill="1" applyBorder="1" applyProtection="1">
      <alignment/>
      <protection/>
    </xf>
    <xf numFmtId="166" fontId="8" fillId="35" borderId="57" xfId="47" applyFont="1" applyFill="1" applyBorder="1" applyProtection="1">
      <alignment/>
      <protection/>
    </xf>
    <xf numFmtId="169" fontId="16" fillId="35" borderId="58" xfId="47" applyNumberFormat="1" applyFont="1" applyFill="1" applyBorder="1" applyAlignment="1" applyProtection="1">
      <alignment shrinkToFit="1"/>
      <protection locked="0"/>
    </xf>
    <xf numFmtId="169" fontId="16" fillId="35" borderId="59" xfId="47" applyNumberFormat="1" applyFont="1" applyFill="1" applyBorder="1" applyAlignment="1" applyProtection="1">
      <alignment shrinkToFit="1"/>
      <protection locked="0"/>
    </xf>
    <xf numFmtId="169" fontId="16" fillId="36" borderId="59" xfId="47" applyNumberFormat="1" applyFont="1" applyFill="1" applyBorder="1" applyAlignment="1" applyProtection="1">
      <alignment shrinkToFit="1"/>
      <protection locked="0"/>
    </xf>
    <xf numFmtId="169" fontId="16" fillId="35" borderId="105" xfId="47" applyNumberFormat="1" applyFont="1" applyFill="1" applyBorder="1" applyAlignment="1" applyProtection="1">
      <alignment shrinkToFit="1"/>
      <protection locked="0"/>
    </xf>
    <xf numFmtId="169" fontId="16" fillId="35" borderId="99" xfId="47" applyNumberFormat="1" applyFont="1" applyFill="1" applyBorder="1" applyAlignment="1" applyProtection="1">
      <alignment shrinkToFit="1"/>
      <protection locked="0"/>
    </xf>
    <xf numFmtId="169" fontId="26" fillId="35" borderId="61" xfId="47" applyNumberFormat="1" applyFont="1" applyFill="1" applyBorder="1" applyAlignment="1" applyProtection="1">
      <alignment shrinkToFit="1"/>
      <protection/>
    </xf>
    <xf numFmtId="169" fontId="28" fillId="35" borderId="0" xfId="46" applyNumberFormat="1" applyFont="1" applyFill="1" applyProtection="1">
      <alignment/>
      <protection/>
    </xf>
    <xf numFmtId="166" fontId="6" fillId="35" borderId="48" xfId="47" applyFont="1" applyFill="1" applyBorder="1" applyProtection="1">
      <alignment/>
      <protection/>
    </xf>
    <xf numFmtId="166" fontId="6" fillId="35" borderId="0" xfId="47" applyFont="1" applyFill="1" applyProtection="1">
      <alignment/>
      <protection/>
    </xf>
    <xf numFmtId="166" fontId="16" fillId="35" borderId="15" xfId="47" applyFont="1" applyFill="1" applyBorder="1" applyProtection="1">
      <alignment/>
      <protection/>
    </xf>
    <xf numFmtId="166" fontId="8" fillId="35" borderId="62" xfId="47" applyFont="1" applyFill="1" applyBorder="1" applyProtection="1">
      <alignment/>
      <protection/>
    </xf>
    <xf numFmtId="169" fontId="16" fillId="35" borderId="63" xfId="47" applyNumberFormat="1" applyFont="1" applyFill="1" applyBorder="1" applyAlignment="1" applyProtection="1">
      <alignment shrinkToFit="1"/>
      <protection locked="0"/>
    </xf>
    <xf numFmtId="169" fontId="16" fillId="35" borderId="64" xfId="47" applyNumberFormat="1" applyFont="1" applyFill="1" applyBorder="1" applyAlignment="1" applyProtection="1">
      <alignment shrinkToFit="1"/>
      <protection locked="0"/>
    </xf>
    <xf numFmtId="169" fontId="16" fillId="36" borderId="64" xfId="47" applyNumberFormat="1" applyFont="1" applyFill="1" applyBorder="1" applyAlignment="1" applyProtection="1">
      <alignment shrinkToFit="1"/>
      <protection locked="0"/>
    </xf>
    <xf numFmtId="169" fontId="16" fillId="35" borderId="101" xfId="47" applyNumberFormat="1" applyFont="1" applyFill="1" applyBorder="1" applyAlignment="1" applyProtection="1">
      <alignment shrinkToFit="1"/>
      <protection locked="0"/>
    </xf>
    <xf numFmtId="169" fontId="16" fillId="35" borderId="102" xfId="47" applyNumberFormat="1" applyFont="1" applyFill="1" applyBorder="1" applyAlignment="1" applyProtection="1">
      <alignment shrinkToFit="1"/>
      <protection locked="0"/>
    </xf>
    <xf numFmtId="169" fontId="26" fillId="35" borderId="66" xfId="47" applyNumberFormat="1" applyFont="1" applyFill="1" applyBorder="1" applyAlignment="1" applyProtection="1">
      <alignment shrinkToFit="1"/>
      <protection/>
    </xf>
    <xf numFmtId="166" fontId="9" fillId="35" borderId="18" xfId="47" applyFont="1" applyFill="1" applyBorder="1" applyProtection="1">
      <alignment/>
      <protection/>
    </xf>
    <xf numFmtId="166" fontId="6" fillId="35" borderId="11" xfId="47" applyFont="1" applyFill="1" applyBorder="1" applyAlignment="1" applyProtection="1">
      <alignment horizontal="center"/>
      <protection/>
    </xf>
    <xf numFmtId="166" fontId="25" fillId="35" borderId="34" xfId="47" applyFont="1" applyFill="1" applyBorder="1" applyProtection="1">
      <alignment/>
      <protection/>
    </xf>
    <xf numFmtId="166" fontId="6" fillId="35" borderId="36" xfId="47" applyFont="1" applyFill="1" applyBorder="1" applyProtection="1">
      <alignment/>
      <protection/>
    </xf>
    <xf numFmtId="169" fontId="16" fillId="35" borderId="71" xfId="47" applyNumberFormat="1" applyFont="1" applyFill="1" applyBorder="1" applyAlignment="1" applyProtection="1">
      <alignment shrinkToFit="1"/>
      <protection/>
    </xf>
    <xf numFmtId="169" fontId="16" fillId="35" borderId="10" xfId="47" applyNumberFormat="1" applyFont="1" applyFill="1" applyBorder="1" applyAlignment="1" applyProtection="1">
      <alignment shrinkToFit="1"/>
      <protection/>
    </xf>
    <xf numFmtId="169" fontId="16" fillId="36" borderId="10" xfId="47" applyNumberFormat="1" applyFont="1" applyFill="1" applyBorder="1" applyAlignment="1" applyProtection="1">
      <alignment shrinkToFit="1"/>
      <protection/>
    </xf>
    <xf numFmtId="169" fontId="16" fillId="35" borderId="104" xfId="47" applyNumberFormat="1" applyFont="1" applyFill="1" applyBorder="1" applyAlignment="1" applyProtection="1">
      <alignment shrinkToFit="1"/>
      <protection/>
    </xf>
    <xf numFmtId="169" fontId="16" fillId="35" borderId="103" xfId="47" applyNumberFormat="1" applyFont="1" applyFill="1" applyBorder="1" applyAlignment="1" applyProtection="1">
      <alignment shrinkToFit="1"/>
      <protection/>
    </xf>
    <xf numFmtId="169" fontId="26" fillId="35" borderId="77" xfId="47" applyNumberFormat="1" applyFont="1" applyFill="1" applyBorder="1" applyAlignment="1" applyProtection="1">
      <alignment shrinkToFit="1"/>
      <protection/>
    </xf>
    <xf numFmtId="169" fontId="16" fillId="35" borderId="64" xfId="0" applyNumberFormat="1" applyFont="1" applyFill="1" applyBorder="1" applyAlignment="1" applyProtection="1">
      <alignment shrinkToFit="1"/>
      <protection locked="0"/>
    </xf>
    <xf numFmtId="169" fontId="16" fillId="36" borderId="62" xfId="0" applyNumberFormat="1" applyFont="1" applyFill="1" applyBorder="1" applyAlignment="1" applyProtection="1">
      <alignment shrinkToFit="1"/>
      <protection locked="0"/>
    </xf>
    <xf numFmtId="166" fontId="9" fillId="35" borderId="48" xfId="47" applyFont="1" applyFill="1" applyBorder="1" applyProtection="1">
      <alignment/>
      <protection/>
    </xf>
    <xf numFmtId="166" fontId="9" fillId="33" borderId="18" xfId="47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5" fillId="33" borderId="34" xfId="0" applyFont="1" applyFill="1" applyBorder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/>
    </xf>
    <xf numFmtId="169" fontId="13" fillId="33" borderId="71" xfId="0" applyNumberFormat="1" applyFont="1" applyFill="1" applyBorder="1" applyAlignment="1" applyProtection="1">
      <alignment shrinkToFit="1"/>
      <protection/>
    </xf>
    <xf numFmtId="169" fontId="16" fillId="35" borderId="10" xfId="0" applyNumberFormat="1" applyFont="1" applyFill="1" applyBorder="1" applyAlignment="1" applyProtection="1">
      <alignment shrinkToFit="1"/>
      <protection/>
    </xf>
    <xf numFmtId="169" fontId="16" fillId="36" borderId="36" xfId="0" applyNumberFormat="1" applyFont="1" applyFill="1" applyBorder="1" applyAlignment="1" applyProtection="1">
      <alignment shrinkToFit="1"/>
      <protection/>
    </xf>
    <xf numFmtId="166" fontId="6" fillId="33" borderId="48" xfId="47" applyFont="1" applyFill="1" applyBorder="1" applyAlignment="1" applyProtection="1">
      <alignment horizontal="right"/>
      <protection/>
    </xf>
    <xf numFmtId="0" fontId="16" fillId="33" borderId="15" xfId="0" applyFont="1" applyFill="1" applyBorder="1" applyAlignment="1" applyProtection="1">
      <alignment/>
      <protection/>
    </xf>
    <xf numFmtId="0" fontId="6" fillId="33" borderId="62" xfId="0" applyFont="1" applyFill="1" applyBorder="1" applyAlignment="1" applyProtection="1">
      <alignment/>
      <protection/>
    </xf>
    <xf numFmtId="169" fontId="13" fillId="33" borderId="63" xfId="0" applyNumberFormat="1" applyFont="1" applyFill="1" applyBorder="1" applyAlignment="1" applyProtection="1">
      <alignment shrinkToFit="1"/>
      <protection locked="0"/>
    </xf>
    <xf numFmtId="166" fontId="9" fillId="33" borderId="48" xfId="47" applyFont="1" applyFill="1" applyBorder="1" applyAlignment="1" applyProtection="1">
      <alignment horizontal="right"/>
      <protection/>
    </xf>
    <xf numFmtId="0" fontId="16" fillId="33" borderId="18" xfId="0" applyFont="1" applyFill="1" applyBorder="1" applyAlignment="1" applyProtection="1">
      <alignment/>
      <protection/>
    </xf>
    <xf numFmtId="0" fontId="6" fillId="33" borderId="68" xfId="0" applyFont="1" applyFill="1" applyBorder="1" applyAlignment="1" applyProtection="1">
      <alignment/>
      <protection/>
    </xf>
    <xf numFmtId="169" fontId="13" fillId="33" borderId="69" xfId="0" applyNumberFormat="1" applyFont="1" applyFill="1" applyBorder="1" applyAlignment="1" applyProtection="1">
      <alignment shrinkToFit="1"/>
      <protection locked="0"/>
    </xf>
    <xf numFmtId="169" fontId="16" fillId="35" borderId="67" xfId="0" applyNumberFormat="1" applyFont="1" applyFill="1" applyBorder="1" applyAlignment="1" applyProtection="1">
      <alignment shrinkToFit="1"/>
      <protection locked="0"/>
    </xf>
    <xf numFmtId="169" fontId="16" fillId="36" borderId="68" xfId="0" applyNumberFormat="1" applyFont="1" applyFill="1" applyBorder="1" applyAlignment="1" applyProtection="1">
      <alignment shrinkToFit="1"/>
      <protection locked="0"/>
    </xf>
    <xf numFmtId="0" fontId="25" fillId="33" borderId="18" xfId="0" applyFont="1" applyFill="1" applyBorder="1" applyAlignment="1" applyProtection="1">
      <alignment/>
      <protection/>
    </xf>
    <xf numFmtId="169" fontId="13" fillId="33" borderId="69" xfId="0" applyNumberFormat="1" applyFont="1" applyFill="1" applyBorder="1" applyAlignment="1" applyProtection="1">
      <alignment shrinkToFit="1"/>
      <protection/>
    </xf>
    <xf numFmtId="169" fontId="16" fillId="36" borderId="68" xfId="0" applyNumberFormat="1" applyFont="1" applyFill="1" applyBorder="1" applyAlignment="1" applyProtection="1">
      <alignment shrinkToFit="1"/>
      <protection/>
    </xf>
    <xf numFmtId="166" fontId="6" fillId="33" borderId="11" xfId="47" applyFont="1" applyFill="1" applyBorder="1" applyProtection="1">
      <alignment/>
      <protection/>
    </xf>
    <xf numFmtId="166" fontId="25" fillId="33" borderId="18" xfId="47" applyFont="1" applyFill="1" applyBorder="1" applyAlignment="1" applyProtection="1">
      <alignment/>
      <protection/>
    </xf>
    <xf numFmtId="166" fontId="6" fillId="33" borderId="68" xfId="47" applyFont="1" applyFill="1" applyBorder="1" applyAlignment="1" applyProtection="1">
      <alignment/>
      <protection/>
    </xf>
    <xf numFmtId="169" fontId="13" fillId="33" borderId="69" xfId="47" applyNumberFormat="1" applyFont="1" applyFill="1" applyBorder="1" applyAlignment="1" applyProtection="1">
      <alignment shrinkToFit="1"/>
      <protection locked="0"/>
    </xf>
    <xf numFmtId="169" fontId="16" fillId="35" borderId="67" xfId="47" applyNumberFormat="1" applyFont="1" applyFill="1" applyBorder="1" applyAlignment="1" applyProtection="1">
      <alignment shrinkToFit="1"/>
      <protection locked="0"/>
    </xf>
    <xf numFmtId="169" fontId="16" fillId="33" borderId="68" xfId="47" applyNumberFormat="1" applyFont="1" applyFill="1" applyBorder="1" applyAlignment="1" applyProtection="1">
      <alignment shrinkToFit="1"/>
      <protection locked="0"/>
    </xf>
    <xf numFmtId="169" fontId="16" fillId="36" borderId="68" xfId="47" applyNumberFormat="1" applyFont="1" applyFill="1" applyBorder="1" applyAlignment="1" applyProtection="1">
      <alignment shrinkToFit="1"/>
      <protection locked="0"/>
    </xf>
    <xf numFmtId="169" fontId="16" fillId="33" borderId="69" xfId="47" applyNumberFormat="1" applyFont="1" applyFill="1" applyBorder="1" applyAlignment="1" applyProtection="1">
      <alignment shrinkToFit="1"/>
      <protection locked="0"/>
    </xf>
    <xf numFmtId="169" fontId="16" fillId="33" borderId="33" xfId="47" applyNumberFormat="1" applyFont="1" applyFill="1" applyBorder="1" applyAlignment="1" applyProtection="1">
      <alignment shrinkToFit="1"/>
      <protection locked="0"/>
    </xf>
    <xf numFmtId="169" fontId="26" fillId="35" borderId="70" xfId="47" applyNumberFormat="1" applyFont="1" applyFill="1" applyBorder="1" applyAlignment="1" applyProtection="1">
      <alignment shrinkToFit="1"/>
      <protection/>
    </xf>
    <xf numFmtId="166" fontId="9" fillId="33" borderId="18" xfId="47" applyFont="1" applyFill="1" applyBorder="1" applyAlignment="1" applyProtection="1">
      <alignment/>
      <protection/>
    </xf>
    <xf numFmtId="166" fontId="6" fillId="33" borderId="48" xfId="47" applyFont="1" applyFill="1" applyBorder="1" applyAlignment="1" applyProtection="1">
      <alignment/>
      <protection/>
    </xf>
    <xf numFmtId="166" fontId="6" fillId="33" borderId="0" xfId="47" applyFont="1" applyFill="1" applyBorder="1" applyAlignment="1" applyProtection="1">
      <alignment horizontal="center"/>
      <protection/>
    </xf>
    <xf numFmtId="166" fontId="6" fillId="33" borderId="62" xfId="47" applyFont="1" applyFill="1" applyBorder="1" applyAlignment="1" applyProtection="1">
      <alignment/>
      <protection/>
    </xf>
    <xf numFmtId="169" fontId="13" fillId="33" borderId="63" xfId="47" applyNumberFormat="1" applyFont="1" applyFill="1" applyBorder="1" applyAlignment="1" applyProtection="1">
      <alignment shrinkToFit="1"/>
      <protection locked="0"/>
    </xf>
    <xf numFmtId="169" fontId="16" fillId="33" borderId="62" xfId="47" applyNumberFormat="1" applyFont="1" applyFill="1" applyBorder="1" applyAlignment="1" applyProtection="1">
      <alignment shrinkToFit="1"/>
      <protection locked="0"/>
    </xf>
    <xf numFmtId="169" fontId="16" fillId="36" borderId="62" xfId="47" applyNumberFormat="1" applyFont="1" applyFill="1" applyBorder="1" applyAlignment="1" applyProtection="1">
      <alignment shrinkToFit="1"/>
      <protection locked="0"/>
    </xf>
    <xf numFmtId="169" fontId="16" fillId="33" borderId="63" xfId="47" applyNumberFormat="1" applyFont="1" applyFill="1" applyBorder="1" applyAlignment="1" applyProtection="1">
      <alignment shrinkToFit="1"/>
      <protection locked="0"/>
    </xf>
    <xf numFmtId="169" fontId="16" fillId="33" borderId="65" xfId="47" applyNumberFormat="1" applyFont="1" applyFill="1" applyBorder="1" applyAlignment="1" applyProtection="1">
      <alignment shrinkToFit="1"/>
      <protection locked="0"/>
    </xf>
    <xf numFmtId="166" fontId="9" fillId="33" borderId="48" xfId="47" applyFont="1" applyFill="1" applyBorder="1" applyAlignment="1" applyProtection="1">
      <alignment/>
      <protection/>
    </xf>
    <xf numFmtId="166" fontId="9" fillId="33" borderId="11" xfId="47" applyFont="1" applyFill="1" applyBorder="1" applyAlignment="1" applyProtection="1">
      <alignment horizontal="center"/>
      <protection/>
    </xf>
    <xf numFmtId="0" fontId="25" fillId="33" borderId="18" xfId="0" applyFont="1" applyFill="1" applyBorder="1" applyAlignment="1" applyProtection="1">
      <alignment/>
      <protection/>
    </xf>
    <xf numFmtId="166" fontId="6" fillId="33" borderId="68" xfId="47" applyFont="1" applyFill="1" applyBorder="1" applyProtection="1">
      <alignment/>
      <protection/>
    </xf>
    <xf numFmtId="169" fontId="13" fillId="33" borderId="69" xfId="47" applyNumberFormat="1" applyFont="1" applyFill="1" applyBorder="1" applyAlignment="1" applyProtection="1">
      <alignment shrinkToFit="1"/>
      <protection/>
    </xf>
    <xf numFmtId="169" fontId="16" fillId="35" borderId="67" xfId="47" applyNumberFormat="1" applyFont="1" applyFill="1" applyBorder="1" applyAlignment="1" applyProtection="1">
      <alignment shrinkToFit="1"/>
      <protection/>
    </xf>
    <xf numFmtId="169" fontId="16" fillId="33" borderId="68" xfId="47" applyNumberFormat="1" applyFont="1" applyFill="1" applyBorder="1" applyAlignment="1" applyProtection="1">
      <alignment shrinkToFit="1"/>
      <protection/>
    </xf>
    <xf numFmtId="169" fontId="16" fillId="36" borderId="68" xfId="47" applyNumberFormat="1" applyFont="1" applyFill="1" applyBorder="1" applyAlignment="1" applyProtection="1">
      <alignment shrinkToFit="1"/>
      <protection/>
    </xf>
    <xf numFmtId="169" fontId="16" fillId="33" borderId="69" xfId="47" applyNumberFormat="1" applyFont="1" applyFill="1" applyBorder="1" applyAlignment="1" applyProtection="1">
      <alignment shrinkToFit="1"/>
      <protection/>
    </xf>
    <xf numFmtId="169" fontId="16" fillId="33" borderId="33" xfId="47" applyNumberFormat="1" applyFont="1" applyFill="1" applyBorder="1" applyAlignment="1" applyProtection="1">
      <alignment shrinkToFit="1"/>
      <protection/>
    </xf>
    <xf numFmtId="166" fontId="6" fillId="33" borderId="48" xfId="47" applyFont="1" applyFill="1" applyBorder="1" applyAlignment="1" applyProtection="1">
      <alignment horizontal="right"/>
      <protection/>
    </xf>
    <xf numFmtId="166" fontId="6" fillId="33" borderId="62" xfId="47" applyFont="1" applyFill="1" applyBorder="1" applyProtection="1">
      <alignment/>
      <protection/>
    </xf>
    <xf numFmtId="166" fontId="6" fillId="33" borderId="36" xfId="47" applyFont="1" applyFill="1" applyBorder="1" applyProtection="1">
      <alignment/>
      <protection/>
    </xf>
    <xf numFmtId="169" fontId="13" fillId="33" borderId="71" xfId="47" applyNumberFormat="1" applyFont="1" applyFill="1" applyBorder="1" applyAlignment="1" applyProtection="1">
      <alignment shrinkToFit="1"/>
      <protection/>
    </xf>
    <xf numFmtId="169" fontId="16" fillId="33" borderId="36" xfId="47" applyNumberFormat="1" applyFont="1" applyFill="1" applyBorder="1" applyAlignment="1" applyProtection="1">
      <alignment shrinkToFit="1"/>
      <protection/>
    </xf>
    <xf numFmtId="169" fontId="16" fillId="36" borderId="36" xfId="47" applyNumberFormat="1" applyFont="1" applyFill="1" applyBorder="1" applyAlignment="1" applyProtection="1">
      <alignment shrinkToFit="1"/>
      <protection/>
    </xf>
    <xf numFmtId="169" fontId="16" fillId="33" borderId="71" xfId="47" applyNumberFormat="1" applyFont="1" applyFill="1" applyBorder="1" applyAlignment="1" applyProtection="1">
      <alignment shrinkToFit="1"/>
      <protection/>
    </xf>
    <xf numFmtId="169" fontId="16" fillId="33" borderId="76" xfId="47" applyNumberFormat="1" applyFont="1" applyFill="1" applyBorder="1" applyAlignment="1" applyProtection="1">
      <alignment shrinkToFit="1"/>
      <protection/>
    </xf>
    <xf numFmtId="166" fontId="6" fillId="33" borderId="0" xfId="47" applyFont="1" applyFill="1" applyBorder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166" fontId="8" fillId="35" borderId="68" xfId="47" applyFont="1" applyFill="1" applyBorder="1" applyProtection="1">
      <alignment/>
      <protection/>
    </xf>
    <xf numFmtId="169" fontId="16" fillId="35" borderId="69" xfId="47" applyNumberFormat="1" applyFont="1" applyFill="1" applyBorder="1" applyAlignment="1" applyProtection="1">
      <alignment shrinkToFit="1"/>
      <protection locked="0"/>
    </xf>
    <xf numFmtId="166" fontId="9" fillId="33" borderId="0" xfId="47" applyFont="1" applyFill="1" applyBorder="1" applyAlignment="1" applyProtection="1">
      <alignment horizontal="center"/>
      <protection/>
    </xf>
    <xf numFmtId="166" fontId="25" fillId="33" borderId="48" xfId="47" applyFont="1" applyFill="1" applyBorder="1" applyProtection="1">
      <alignment/>
      <protection/>
    </xf>
    <xf numFmtId="166" fontId="6" fillId="33" borderId="96" xfId="47" applyFont="1" applyFill="1" applyBorder="1" applyProtection="1">
      <alignment/>
      <protection/>
    </xf>
    <xf numFmtId="169" fontId="13" fillId="33" borderId="97" xfId="47" applyNumberFormat="1" applyFont="1" applyFill="1" applyBorder="1" applyAlignment="1" applyProtection="1">
      <alignment shrinkToFit="1"/>
      <protection/>
    </xf>
    <xf numFmtId="169" fontId="16" fillId="33" borderId="96" xfId="47" applyNumberFormat="1" applyFont="1" applyFill="1" applyBorder="1" applyAlignment="1" applyProtection="1">
      <alignment shrinkToFit="1"/>
      <protection/>
    </xf>
    <xf numFmtId="169" fontId="16" fillId="36" borderId="96" xfId="47" applyNumberFormat="1" applyFont="1" applyFill="1" applyBorder="1" applyAlignment="1" applyProtection="1">
      <alignment shrinkToFit="1"/>
      <protection/>
    </xf>
    <xf numFmtId="169" fontId="16" fillId="33" borderId="97" xfId="47" applyNumberFormat="1" applyFont="1" applyFill="1" applyBorder="1" applyAlignment="1" applyProtection="1">
      <alignment shrinkToFit="1"/>
      <protection/>
    </xf>
    <xf numFmtId="169" fontId="16" fillId="33" borderId="24" xfId="47" applyNumberFormat="1" applyFont="1" applyFill="1" applyBorder="1" applyAlignment="1" applyProtection="1">
      <alignment shrinkToFit="1"/>
      <protection/>
    </xf>
    <xf numFmtId="169" fontId="26" fillId="33" borderId="106" xfId="47" applyNumberFormat="1" applyFont="1" applyFill="1" applyBorder="1" applyAlignment="1" applyProtection="1">
      <alignment shrinkToFit="1"/>
      <protection/>
    </xf>
    <xf numFmtId="166" fontId="9" fillId="33" borderId="78" xfId="47" applyFont="1" applyFill="1" applyBorder="1" applyAlignment="1" applyProtection="1">
      <alignment horizontal="right"/>
      <protection/>
    </xf>
    <xf numFmtId="166" fontId="9" fillId="33" borderId="79" xfId="47" applyFont="1" applyFill="1" applyBorder="1" applyProtection="1">
      <alignment/>
      <protection/>
    </xf>
    <xf numFmtId="166" fontId="25" fillId="33" borderId="80" xfId="47" applyFont="1" applyFill="1" applyBorder="1" applyProtection="1">
      <alignment/>
      <protection/>
    </xf>
    <xf numFmtId="166" fontId="6" fillId="33" borderId="81" xfId="47" applyFont="1" applyFill="1" applyBorder="1" applyProtection="1">
      <alignment/>
      <protection/>
    </xf>
    <xf numFmtId="169" fontId="13" fillId="33" borderId="82" xfId="47" applyNumberFormat="1" applyFont="1" applyFill="1" applyBorder="1" applyAlignment="1" applyProtection="1">
      <alignment shrinkToFit="1"/>
      <protection locked="0"/>
    </xf>
    <xf numFmtId="169" fontId="16" fillId="35" borderId="83" xfId="47" applyNumberFormat="1" applyFont="1" applyFill="1" applyBorder="1" applyAlignment="1" applyProtection="1">
      <alignment shrinkToFit="1"/>
      <protection locked="0"/>
    </xf>
    <xf numFmtId="169" fontId="16" fillId="33" borderId="81" xfId="47" applyNumberFormat="1" applyFont="1" applyFill="1" applyBorder="1" applyAlignment="1" applyProtection="1">
      <alignment shrinkToFit="1"/>
      <protection locked="0"/>
    </xf>
    <xf numFmtId="169" fontId="16" fillId="36" borderId="81" xfId="47" applyNumberFormat="1" applyFont="1" applyFill="1" applyBorder="1" applyAlignment="1" applyProtection="1">
      <alignment shrinkToFit="1"/>
      <protection locked="0"/>
    </xf>
    <xf numFmtId="169" fontId="16" fillId="33" borderId="82" xfId="47" applyNumberFormat="1" applyFont="1" applyFill="1" applyBorder="1" applyAlignment="1" applyProtection="1">
      <alignment shrinkToFit="1"/>
      <protection locked="0"/>
    </xf>
    <xf numFmtId="169" fontId="16" fillId="33" borderId="84" xfId="47" applyNumberFormat="1" applyFont="1" applyFill="1" applyBorder="1" applyAlignment="1" applyProtection="1">
      <alignment shrinkToFit="1"/>
      <protection locked="0"/>
    </xf>
    <xf numFmtId="169" fontId="26" fillId="35" borderId="85" xfId="47" applyNumberFormat="1" applyFont="1" applyFill="1" applyBorder="1" applyAlignment="1" applyProtection="1">
      <alignment shrinkToFit="1"/>
      <protection/>
    </xf>
    <xf numFmtId="166" fontId="9" fillId="33" borderId="86" xfId="47" applyFont="1" applyFill="1" applyBorder="1" applyAlignment="1" applyProtection="1">
      <alignment horizontal="right"/>
      <protection/>
    </xf>
    <xf numFmtId="166" fontId="9" fillId="33" borderId="87" xfId="47" applyFont="1" applyFill="1" applyBorder="1" applyAlignment="1" applyProtection="1">
      <alignment horizontal="center"/>
      <protection/>
    </xf>
    <xf numFmtId="166" fontId="25" fillId="33" borderId="88" xfId="47" applyFont="1" applyFill="1" applyBorder="1" applyProtection="1">
      <alignment/>
      <protection/>
    </xf>
    <xf numFmtId="166" fontId="6" fillId="33" borderId="89" xfId="47" applyFont="1" applyFill="1" applyBorder="1" applyProtection="1">
      <alignment/>
      <protection/>
    </xf>
    <xf numFmtId="169" fontId="13" fillId="33" borderId="90" xfId="47" applyNumberFormat="1" applyFont="1" applyFill="1" applyBorder="1" applyAlignment="1" applyProtection="1">
      <alignment shrinkToFit="1"/>
      <protection/>
    </xf>
    <xf numFmtId="169" fontId="16" fillId="33" borderId="89" xfId="47" applyNumberFormat="1" applyFont="1" applyFill="1" applyBorder="1" applyAlignment="1" applyProtection="1">
      <alignment shrinkToFit="1"/>
      <protection/>
    </xf>
    <xf numFmtId="169" fontId="16" fillId="36" borderId="89" xfId="47" applyNumberFormat="1" applyFont="1" applyFill="1" applyBorder="1" applyAlignment="1" applyProtection="1">
      <alignment shrinkToFit="1"/>
      <protection/>
    </xf>
    <xf numFmtId="169" fontId="16" fillId="33" borderId="90" xfId="47" applyNumberFormat="1" applyFont="1" applyFill="1" applyBorder="1" applyAlignment="1" applyProtection="1">
      <alignment shrinkToFit="1"/>
      <protection/>
    </xf>
    <xf numFmtId="169" fontId="16" fillId="33" borderId="107" xfId="47" applyNumberFormat="1" applyFont="1" applyFill="1" applyBorder="1" applyAlignment="1" applyProtection="1">
      <alignment shrinkToFit="1"/>
      <protection/>
    </xf>
    <xf numFmtId="169" fontId="26" fillId="33" borderId="95" xfId="47" applyNumberFormat="1" applyFont="1" applyFill="1" applyBorder="1" applyAlignment="1" applyProtection="1">
      <alignment shrinkToFit="1"/>
      <protection/>
    </xf>
    <xf numFmtId="166" fontId="9" fillId="33" borderId="11" xfId="47" applyFont="1" applyFill="1" applyBorder="1" applyAlignment="1" applyProtection="1">
      <alignment/>
      <protection/>
    </xf>
    <xf numFmtId="166" fontId="6" fillId="33" borderId="62" xfId="47" applyFont="1" applyFill="1" applyBorder="1" applyAlignment="1" applyProtection="1">
      <alignment/>
      <protection/>
    </xf>
    <xf numFmtId="166" fontId="16" fillId="33" borderId="18" xfId="47" applyFont="1" applyFill="1" applyBorder="1" applyAlignment="1" applyProtection="1">
      <alignment/>
      <protection/>
    </xf>
    <xf numFmtId="166" fontId="6" fillId="33" borderId="11" xfId="47" applyFont="1" applyFill="1" applyBorder="1" applyAlignment="1" applyProtection="1">
      <alignment horizontal="center"/>
      <protection/>
    </xf>
    <xf numFmtId="166" fontId="25" fillId="33" borderId="18" xfId="47" applyFont="1" applyFill="1" applyBorder="1" applyProtection="1">
      <alignment/>
      <protection/>
    </xf>
    <xf numFmtId="169" fontId="26" fillId="33" borderId="70" xfId="47" applyNumberFormat="1" applyFont="1" applyFill="1" applyBorder="1" applyAlignment="1" applyProtection="1">
      <alignment shrinkToFit="1"/>
      <protection/>
    </xf>
    <xf numFmtId="166" fontId="9" fillId="33" borderId="86" xfId="47" applyFont="1" applyFill="1" applyBorder="1" applyAlignment="1" applyProtection="1">
      <alignment horizontal="right"/>
      <protection/>
    </xf>
    <xf numFmtId="166" fontId="9" fillId="33" borderId="87" xfId="47" applyFont="1" applyFill="1" applyBorder="1" applyAlignment="1" applyProtection="1">
      <alignment horizontal="center"/>
      <protection/>
    </xf>
    <xf numFmtId="166" fontId="24" fillId="33" borderId="88" xfId="47" applyFont="1" applyFill="1" applyBorder="1" applyProtection="1">
      <alignment/>
      <protection/>
    </xf>
    <xf numFmtId="166" fontId="9" fillId="33" borderId="89" xfId="47" applyFont="1" applyFill="1" applyBorder="1" applyProtection="1">
      <alignment/>
      <protection/>
    </xf>
    <xf numFmtId="169" fontId="16" fillId="33" borderId="108" xfId="47" applyNumberFormat="1" applyFont="1" applyFill="1" applyBorder="1" applyAlignment="1" applyProtection="1">
      <alignment shrinkToFit="1"/>
      <protection/>
    </xf>
    <xf numFmtId="169" fontId="16" fillId="33" borderId="94" xfId="47" applyNumberFormat="1" applyFont="1" applyFill="1" applyBorder="1" applyAlignment="1" applyProtection="1">
      <alignment shrinkToFit="1"/>
      <protection/>
    </xf>
    <xf numFmtId="166" fontId="9" fillId="33" borderId="11" xfId="47" applyFont="1" applyFill="1" applyBorder="1" applyAlignment="1" applyProtection="1">
      <alignment horizontal="center"/>
      <protection/>
    </xf>
    <xf numFmtId="166" fontId="9" fillId="33" borderId="11" xfId="47" applyFont="1" applyFill="1" applyBorder="1" applyProtection="1">
      <alignment/>
      <protection/>
    </xf>
    <xf numFmtId="169" fontId="13" fillId="33" borderId="11" xfId="47" applyNumberFormat="1" applyFont="1" applyFill="1" applyBorder="1" applyAlignment="1" applyProtection="1">
      <alignment shrinkToFit="1"/>
      <protection/>
    </xf>
    <xf numFmtId="169" fontId="16" fillId="33" borderId="11" xfId="47" applyNumberFormat="1" applyFont="1" applyFill="1" applyBorder="1" applyAlignment="1" applyProtection="1">
      <alignment shrinkToFit="1"/>
      <protection/>
    </xf>
    <xf numFmtId="169" fontId="16" fillId="36" borderId="11" xfId="47" applyNumberFormat="1" applyFont="1" applyFill="1" applyBorder="1" applyAlignment="1" applyProtection="1">
      <alignment shrinkToFit="1"/>
      <protection/>
    </xf>
    <xf numFmtId="169" fontId="26" fillId="33" borderId="11" xfId="47" applyNumberFormat="1" applyFont="1" applyFill="1" applyBorder="1" applyAlignment="1" applyProtection="1">
      <alignment shrinkToFit="1"/>
      <protection/>
    </xf>
    <xf numFmtId="169" fontId="26" fillId="35" borderId="100" xfId="47" applyNumberFormat="1" applyFont="1" applyFill="1" applyBorder="1" applyAlignment="1" applyProtection="1">
      <alignment shrinkToFit="1"/>
      <protection/>
    </xf>
    <xf numFmtId="169" fontId="26" fillId="35" borderId="101" xfId="0" applyNumberFormat="1" applyFont="1" applyFill="1" applyBorder="1" applyAlignment="1" applyProtection="1">
      <alignment shrinkToFit="1"/>
      <protection locked="0"/>
    </xf>
    <xf numFmtId="169" fontId="26" fillId="35" borderId="62" xfId="0" applyNumberFormat="1" applyFont="1" applyFill="1" applyBorder="1" applyAlignment="1" applyProtection="1">
      <alignment shrinkToFit="1"/>
      <protection locked="0"/>
    </xf>
    <xf numFmtId="169" fontId="26" fillId="36" borderId="62" xfId="0" applyNumberFormat="1" applyFont="1" applyFill="1" applyBorder="1" applyAlignment="1" applyProtection="1">
      <alignment shrinkToFit="1"/>
      <protection locked="0"/>
    </xf>
    <xf numFmtId="169" fontId="26" fillId="35" borderId="63" xfId="0" applyNumberFormat="1" applyFont="1" applyFill="1" applyBorder="1" applyAlignment="1" applyProtection="1">
      <alignment shrinkToFit="1"/>
      <protection locked="0"/>
    </xf>
    <xf numFmtId="169" fontId="26" fillId="35" borderId="102" xfId="0" applyNumberFormat="1" applyFont="1" applyFill="1" applyBorder="1" applyAlignment="1" applyProtection="1">
      <alignment shrinkToFit="1"/>
      <protection locked="0"/>
    </xf>
    <xf numFmtId="169" fontId="26" fillId="35" borderId="103" xfId="0" applyNumberFormat="1" applyFont="1" applyFill="1" applyBorder="1" applyAlignment="1" applyProtection="1">
      <alignment shrinkToFit="1"/>
      <protection/>
    </xf>
    <xf numFmtId="0" fontId="6" fillId="35" borderId="48" xfId="0" applyFont="1" applyFill="1" applyBorder="1" applyAlignment="1" applyProtection="1">
      <alignment horizontal="center"/>
      <protection/>
    </xf>
    <xf numFmtId="169" fontId="26" fillId="35" borderId="99" xfId="0" applyNumberFormat="1" applyFont="1" applyFill="1" applyBorder="1" applyAlignment="1" applyProtection="1">
      <alignment shrinkToFit="1"/>
      <protection locked="0"/>
    </xf>
    <xf numFmtId="169" fontId="26" fillId="35" borderId="72" xfId="0" applyNumberFormat="1" applyFont="1" applyFill="1" applyBorder="1" applyAlignment="1" applyProtection="1">
      <alignment shrinkToFit="1"/>
      <protection locked="0"/>
    </xf>
    <xf numFmtId="169" fontId="26" fillId="35" borderId="68" xfId="0" applyNumberFormat="1" applyFont="1" applyFill="1" applyBorder="1" applyAlignment="1" applyProtection="1">
      <alignment shrinkToFit="1"/>
      <protection locked="0"/>
    </xf>
    <xf numFmtId="169" fontId="26" fillId="36" borderId="68" xfId="0" applyNumberFormat="1" applyFont="1" applyFill="1" applyBorder="1" applyAlignment="1" applyProtection="1">
      <alignment shrinkToFit="1"/>
      <protection locked="0"/>
    </xf>
    <xf numFmtId="169" fontId="26" fillId="35" borderId="69" xfId="0" applyNumberFormat="1" applyFont="1" applyFill="1" applyBorder="1" applyAlignment="1" applyProtection="1">
      <alignment shrinkToFit="1"/>
      <protection locked="0"/>
    </xf>
    <xf numFmtId="169" fontId="26" fillId="35" borderId="73" xfId="0" applyNumberFormat="1" applyFont="1" applyFill="1" applyBorder="1" applyAlignment="1" applyProtection="1">
      <alignment shrinkToFit="1"/>
      <protection locked="0"/>
    </xf>
    <xf numFmtId="0" fontId="9" fillId="35" borderId="18" xfId="0" applyFont="1" applyFill="1" applyBorder="1" applyAlignment="1" applyProtection="1">
      <alignment horizontal="center"/>
      <protection/>
    </xf>
    <xf numFmtId="169" fontId="26" fillId="35" borderId="72" xfId="0" applyNumberFormat="1" applyFont="1" applyFill="1" applyBorder="1" applyAlignment="1" applyProtection="1">
      <alignment shrinkToFit="1"/>
      <protection/>
    </xf>
    <xf numFmtId="169" fontId="26" fillId="35" borderId="68" xfId="0" applyNumberFormat="1" applyFont="1" applyFill="1" applyBorder="1" applyAlignment="1" applyProtection="1">
      <alignment shrinkToFit="1"/>
      <protection/>
    </xf>
    <xf numFmtId="169" fontId="26" fillId="36" borderId="68" xfId="0" applyNumberFormat="1" applyFont="1" applyFill="1" applyBorder="1" applyAlignment="1" applyProtection="1">
      <alignment shrinkToFit="1"/>
      <protection/>
    </xf>
    <xf numFmtId="169" fontId="26" fillId="35" borderId="69" xfId="0" applyNumberFormat="1" applyFont="1" applyFill="1" applyBorder="1" applyAlignment="1" applyProtection="1">
      <alignment shrinkToFit="1"/>
      <protection/>
    </xf>
    <xf numFmtId="0" fontId="6" fillId="35" borderId="48" xfId="0" applyFont="1" applyFill="1" applyBorder="1" applyAlignment="1" applyProtection="1">
      <alignment horizontal="center"/>
      <protection/>
    </xf>
    <xf numFmtId="0" fontId="9" fillId="35" borderId="48" xfId="0" applyFont="1" applyFill="1" applyBorder="1" applyAlignment="1" applyProtection="1">
      <alignment horizontal="center"/>
      <protection/>
    </xf>
    <xf numFmtId="169" fontId="16" fillId="35" borderId="104" xfId="0" applyNumberFormat="1" applyFont="1" applyFill="1" applyBorder="1" applyAlignment="1" applyProtection="1">
      <alignment shrinkToFit="1"/>
      <protection/>
    </xf>
    <xf numFmtId="169" fontId="16" fillId="35" borderId="101" xfId="0" applyNumberFormat="1" applyFont="1" applyFill="1" applyBorder="1" applyAlignment="1" applyProtection="1">
      <alignment shrinkToFit="1"/>
      <protection locked="0"/>
    </xf>
    <xf numFmtId="169" fontId="16" fillId="35" borderId="72" xfId="0" applyNumberFormat="1" applyFont="1" applyFill="1" applyBorder="1" applyAlignment="1" applyProtection="1">
      <alignment shrinkToFit="1"/>
      <protection locked="0"/>
    </xf>
    <xf numFmtId="169" fontId="16" fillId="36" borderId="67" xfId="0" applyNumberFormat="1" applyFont="1" applyFill="1" applyBorder="1" applyAlignment="1" applyProtection="1">
      <alignment shrinkToFit="1"/>
      <protection/>
    </xf>
    <xf numFmtId="0" fontId="9" fillId="35" borderId="86" xfId="0" applyFont="1" applyFill="1" applyBorder="1" applyAlignment="1" applyProtection="1">
      <alignment horizontal="center"/>
      <protection/>
    </xf>
    <xf numFmtId="169" fontId="26" fillId="35" borderId="89" xfId="0" applyNumberFormat="1" applyFont="1" applyFill="1" applyBorder="1" applyAlignment="1" applyProtection="1">
      <alignment shrinkToFit="1"/>
      <protection/>
    </xf>
    <xf numFmtId="169" fontId="26" fillId="35" borderId="107" xfId="0" applyNumberFormat="1" applyFont="1" applyFill="1" applyBorder="1" applyAlignment="1" applyProtection="1">
      <alignment shrinkToFit="1"/>
      <protection/>
    </xf>
    <xf numFmtId="166" fontId="29" fillId="35" borderId="0" xfId="46" applyFont="1" applyFill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horizontal="centerContinuous" vertical="center"/>
      <protection/>
    </xf>
    <xf numFmtId="167" fontId="13" fillId="33" borderId="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67" xfId="0" applyBorder="1" applyAlignment="1">
      <alignment/>
    </xf>
    <xf numFmtId="0" fontId="0" fillId="0" borderId="109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 applyProtection="1">
      <alignment/>
      <protection hidden="1"/>
    </xf>
    <xf numFmtId="166" fontId="6" fillId="33" borderId="28" xfId="45" applyFont="1" applyFill="1" applyBorder="1" applyAlignment="1" applyProtection="1">
      <alignment horizontal="center" vertical="center" wrapText="1"/>
      <protection hidden="1"/>
    </xf>
    <xf numFmtId="0" fontId="10" fillId="0" borderId="110" xfId="0" applyFont="1" applyBorder="1" applyAlignment="1" applyProtection="1">
      <alignment horizontal="center" vertical="center" wrapText="1"/>
      <protection locked="0"/>
    </xf>
    <xf numFmtId="166" fontId="6" fillId="0" borderId="111" xfId="45" applyFont="1" applyFill="1" applyBorder="1" applyAlignment="1" applyProtection="1">
      <alignment/>
      <protection hidden="1"/>
    </xf>
    <xf numFmtId="166" fontId="6" fillId="0" borderId="112" xfId="45" applyFont="1" applyFill="1" applyBorder="1" applyAlignment="1" applyProtection="1">
      <alignment/>
      <protection hidden="1"/>
    </xf>
    <xf numFmtId="166" fontId="3" fillId="0" borderId="12" xfId="46" applyBorder="1" applyProtection="1">
      <alignment/>
      <protection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166" fontId="6" fillId="0" borderId="0" xfId="45" applyFont="1" applyFill="1" applyBorder="1" applyAlignment="1" applyProtection="1">
      <alignment/>
      <protection hidden="1"/>
    </xf>
    <xf numFmtId="166" fontId="7" fillId="0" borderId="0" xfId="45" applyFont="1" applyBorder="1" applyAlignment="1" applyProtection="1">
      <alignment/>
      <protection hidden="1"/>
    </xf>
    <xf numFmtId="0" fontId="0" fillId="0" borderId="68" xfId="0" applyBorder="1" applyAlignment="1">
      <alignment/>
    </xf>
    <xf numFmtId="0" fontId="0" fillId="0" borderId="36" xfId="0" applyBorder="1" applyAlignment="1">
      <alignment/>
    </xf>
    <xf numFmtId="166" fontId="6" fillId="0" borderId="21" xfId="45" applyFont="1" applyFill="1" applyBorder="1" applyAlignment="1" applyProtection="1">
      <alignment/>
      <protection hidden="1"/>
    </xf>
    <xf numFmtId="166" fontId="6" fillId="0" borderId="11" xfId="45" applyFont="1" applyFill="1" applyBorder="1" applyAlignment="1" applyProtection="1">
      <alignment/>
      <protection hidden="1"/>
    </xf>
    <xf numFmtId="166" fontId="6" fillId="0" borderId="44" xfId="45" applyFont="1" applyFill="1" applyBorder="1" applyAlignment="1" applyProtection="1">
      <alignment/>
      <protection hidden="1"/>
    </xf>
    <xf numFmtId="0" fontId="21" fillId="0" borderId="10" xfId="0" applyFont="1" applyFill="1" applyBorder="1" applyAlignment="1" applyProtection="1">
      <alignment horizontal="centerContinuous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66" fontId="0" fillId="0" borderId="113" xfId="0" applyNumberFormat="1" applyBorder="1" applyAlignment="1" applyProtection="1">
      <alignment horizontal="center"/>
      <protection hidden="1"/>
    </xf>
    <xf numFmtId="0" fontId="0" fillId="0" borderId="113" xfId="0" applyNumberFormat="1" applyBorder="1" applyAlignment="1" applyProtection="1">
      <alignment horizontal="center"/>
      <protection hidden="1"/>
    </xf>
    <xf numFmtId="0" fontId="0" fillId="0" borderId="94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9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30" fillId="0" borderId="114" xfId="0" applyFont="1" applyBorder="1" applyAlignment="1" applyProtection="1">
      <alignment horizontal="center"/>
      <protection hidden="1"/>
    </xf>
    <xf numFmtId="0" fontId="30" fillId="0" borderId="115" xfId="0" applyFont="1" applyBorder="1" applyAlignment="1" applyProtection="1">
      <alignment horizontal="center"/>
      <protection hidden="1"/>
    </xf>
    <xf numFmtId="0" fontId="30" fillId="0" borderId="116" xfId="0" applyFont="1" applyBorder="1" applyAlignment="1" applyProtection="1">
      <alignment horizontal="center"/>
      <protection hidden="1"/>
    </xf>
    <xf numFmtId="0" fontId="30" fillId="0" borderId="117" xfId="0" applyFont="1" applyBorder="1" applyAlignment="1" applyProtection="1">
      <alignment horizontal="center"/>
      <protection hidden="1"/>
    </xf>
    <xf numFmtId="0" fontId="0" fillId="0" borderId="118" xfId="0" applyBorder="1" applyAlignment="1" applyProtection="1">
      <alignment/>
      <protection hidden="1"/>
    </xf>
    <xf numFmtId="0" fontId="0" fillId="0" borderId="119" xfId="0" applyBorder="1" applyAlignment="1" applyProtection="1">
      <alignment/>
      <protection hidden="1"/>
    </xf>
    <xf numFmtId="0" fontId="0" fillId="0" borderId="112" xfId="0" applyBorder="1" applyAlignment="1" applyProtection="1">
      <alignment/>
      <protection hidden="1"/>
    </xf>
    <xf numFmtId="0" fontId="0" fillId="0" borderId="120" xfId="0" applyBorder="1" applyAlignment="1" applyProtection="1">
      <alignment/>
      <protection hidden="1"/>
    </xf>
    <xf numFmtId="0" fontId="0" fillId="0" borderId="98" xfId="0" applyBorder="1" applyAlignment="1" applyProtection="1">
      <alignment/>
      <protection hidden="1"/>
    </xf>
    <xf numFmtId="0" fontId="0" fillId="0" borderId="121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122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169" fontId="26" fillId="35" borderId="87" xfId="0" applyNumberFormat="1" applyFont="1" applyFill="1" applyBorder="1" applyAlignment="1" applyProtection="1">
      <alignment shrinkToFit="1"/>
      <protection/>
    </xf>
    <xf numFmtId="169" fontId="26" fillId="35" borderId="45" xfId="0" applyNumberFormat="1" applyFont="1" applyFill="1" applyBorder="1" applyAlignment="1" applyProtection="1">
      <alignment shrinkToFit="1"/>
      <protection/>
    </xf>
    <xf numFmtId="169" fontId="26" fillId="35" borderId="123" xfId="0" applyNumberFormat="1" applyFont="1" applyFill="1" applyBorder="1" applyAlignment="1" applyProtection="1">
      <alignment shrinkToFit="1"/>
      <protection/>
    </xf>
    <xf numFmtId="169" fontId="16" fillId="35" borderId="98" xfId="0" applyNumberFormat="1" applyFont="1" applyFill="1" applyBorder="1" applyAlignment="1" applyProtection="1">
      <alignment shrinkToFit="1"/>
      <protection/>
    </xf>
    <xf numFmtId="169" fontId="16" fillId="35" borderId="120" xfId="0" applyNumberFormat="1" applyFont="1" applyFill="1" applyBorder="1" applyAlignment="1" applyProtection="1">
      <alignment shrinkToFit="1"/>
      <protection/>
    </xf>
    <xf numFmtId="169" fontId="16" fillId="35" borderId="124" xfId="0" applyNumberFormat="1" applyFont="1" applyFill="1" applyBorder="1" applyAlignment="1" applyProtection="1">
      <alignment shrinkToFit="1"/>
      <protection/>
    </xf>
    <xf numFmtId="0" fontId="9" fillId="35" borderId="125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25" fillId="35" borderId="125" xfId="0" applyFont="1" applyFill="1" applyBorder="1" applyAlignment="1" applyProtection="1">
      <alignment/>
      <protection/>
    </xf>
    <xf numFmtId="0" fontId="6" fillId="35" borderId="126" xfId="0" applyFont="1" applyFill="1" applyBorder="1" applyAlignment="1" applyProtection="1">
      <alignment/>
      <protection/>
    </xf>
    <xf numFmtId="169" fontId="16" fillId="35" borderId="127" xfId="0" applyNumberFormat="1" applyFont="1" applyFill="1" applyBorder="1" applyAlignment="1" applyProtection="1">
      <alignment shrinkToFit="1"/>
      <protection locked="0"/>
    </xf>
    <xf numFmtId="169" fontId="16" fillId="35" borderId="128" xfId="0" applyNumberFormat="1" applyFont="1" applyFill="1" applyBorder="1" applyAlignment="1" applyProtection="1">
      <alignment shrinkToFit="1"/>
      <protection locked="0"/>
    </xf>
    <xf numFmtId="169" fontId="16" fillId="35" borderId="126" xfId="0" applyNumberFormat="1" applyFont="1" applyFill="1" applyBorder="1" applyAlignment="1" applyProtection="1">
      <alignment shrinkToFit="1"/>
      <protection locked="0"/>
    </xf>
    <xf numFmtId="169" fontId="16" fillId="34" borderId="126" xfId="0" applyNumberFormat="1" applyFont="1" applyFill="1" applyBorder="1" applyAlignment="1" applyProtection="1">
      <alignment shrinkToFit="1"/>
      <protection locked="0"/>
    </xf>
    <xf numFmtId="169" fontId="16" fillId="35" borderId="127" xfId="0" applyNumberFormat="1" applyFont="1" applyFill="1" applyBorder="1" applyAlignment="1" applyProtection="1">
      <alignment shrinkToFit="1"/>
      <protection locked="0"/>
    </xf>
    <xf numFmtId="169" fontId="16" fillId="35" borderId="22" xfId="0" applyNumberFormat="1" applyFont="1" applyFill="1" applyBorder="1" applyAlignment="1" applyProtection="1">
      <alignment shrinkToFit="1"/>
      <protection locked="0"/>
    </xf>
    <xf numFmtId="169" fontId="16" fillId="35" borderId="100" xfId="0" applyNumberFormat="1" applyFont="1" applyFill="1" applyBorder="1" applyAlignment="1" applyProtection="1">
      <alignment shrinkToFit="1"/>
      <protection/>
    </xf>
    <xf numFmtId="0" fontId="6" fillId="35" borderId="13" xfId="0" applyFont="1" applyFill="1" applyBorder="1" applyAlignment="1" applyProtection="1">
      <alignment/>
      <protection/>
    </xf>
    <xf numFmtId="169" fontId="26" fillId="35" borderId="98" xfId="0" applyNumberFormat="1" applyFont="1" applyFill="1" applyBorder="1" applyAlignment="1" applyProtection="1">
      <alignment shrinkToFit="1"/>
      <protection locked="0"/>
    </xf>
    <xf numFmtId="169" fontId="26" fillId="34" borderId="120" xfId="0" applyNumberFormat="1" applyFont="1" applyFill="1" applyBorder="1" applyAlignment="1" applyProtection="1">
      <alignment shrinkToFit="1"/>
      <protection locked="0"/>
    </xf>
    <xf numFmtId="169" fontId="26" fillId="35" borderId="120" xfId="0" applyNumberFormat="1" applyFont="1" applyFill="1" applyBorder="1" applyAlignment="1" applyProtection="1">
      <alignment shrinkToFit="1"/>
      <protection locked="0"/>
    </xf>
    <xf numFmtId="169" fontId="26" fillId="35" borderId="129" xfId="0" applyNumberFormat="1" applyFont="1" applyFill="1" applyBorder="1" applyAlignment="1" applyProtection="1">
      <alignment shrinkToFit="1"/>
      <protection locked="0"/>
    </xf>
    <xf numFmtId="169" fontId="26" fillId="36" borderId="45" xfId="0" applyNumberFormat="1" applyFont="1" applyFill="1" applyBorder="1" applyAlignment="1" applyProtection="1">
      <alignment shrinkToFit="1"/>
      <protection/>
    </xf>
    <xf numFmtId="169" fontId="16" fillId="36" borderId="108" xfId="47" applyNumberFormat="1" applyFont="1" applyFill="1" applyBorder="1" applyAlignment="1" applyProtection="1">
      <alignment shrinkToFit="1"/>
      <protection/>
    </xf>
    <xf numFmtId="0" fontId="9" fillId="35" borderId="87" xfId="0" applyFont="1" applyFill="1" applyBorder="1" applyAlignment="1" applyProtection="1">
      <alignment/>
      <protection/>
    </xf>
    <xf numFmtId="169" fontId="26" fillId="35" borderId="50" xfId="0" applyNumberFormat="1" applyFont="1" applyFill="1" applyBorder="1" applyAlignment="1" applyProtection="1">
      <alignment shrinkToFit="1"/>
      <protection locked="0"/>
    </xf>
    <xf numFmtId="169" fontId="26" fillId="35" borderId="96" xfId="0" applyNumberFormat="1" applyFont="1" applyFill="1" applyBorder="1" applyAlignment="1" applyProtection="1">
      <alignment shrinkToFit="1"/>
      <protection locked="0"/>
    </xf>
    <xf numFmtId="169" fontId="26" fillId="36" borderId="96" xfId="0" applyNumberFormat="1" applyFont="1" applyFill="1" applyBorder="1" applyAlignment="1" applyProtection="1">
      <alignment shrinkToFit="1"/>
      <protection locked="0"/>
    </xf>
    <xf numFmtId="169" fontId="26" fillId="35" borderId="97" xfId="0" applyNumberFormat="1" applyFont="1" applyFill="1" applyBorder="1" applyAlignment="1" applyProtection="1">
      <alignment shrinkToFit="1"/>
      <protection locked="0"/>
    </xf>
    <xf numFmtId="169" fontId="26" fillId="35" borderId="130" xfId="0" applyNumberFormat="1" applyFont="1" applyFill="1" applyBorder="1" applyAlignment="1" applyProtection="1">
      <alignment shrinkToFit="1"/>
      <protection locked="0"/>
    </xf>
    <xf numFmtId="169" fontId="26" fillId="35" borderId="108" xfId="0" applyNumberFormat="1" applyFont="1" applyFill="1" applyBorder="1" applyAlignment="1" applyProtection="1">
      <alignment shrinkToFit="1"/>
      <protection/>
    </xf>
    <xf numFmtId="169" fontId="26" fillId="36" borderId="108" xfId="0" applyNumberFormat="1" applyFont="1" applyFill="1" applyBorder="1" applyAlignment="1" applyProtection="1">
      <alignment shrinkToFit="1"/>
      <protection/>
    </xf>
    <xf numFmtId="169" fontId="26" fillId="35" borderId="131" xfId="0" applyNumberFormat="1" applyFont="1" applyFill="1" applyBorder="1" applyAlignment="1" applyProtection="1">
      <alignment shrinkToFit="1"/>
      <protection/>
    </xf>
    <xf numFmtId="169" fontId="26" fillId="35" borderId="88" xfId="0" applyNumberFormat="1" applyFont="1" applyFill="1" applyBorder="1" applyAlignment="1" applyProtection="1">
      <alignment shrinkToFit="1"/>
      <protection/>
    </xf>
    <xf numFmtId="169" fontId="26" fillId="35" borderId="132" xfId="0" applyNumberFormat="1" applyFont="1" applyFill="1" applyBorder="1" applyAlignment="1" applyProtection="1">
      <alignment shrinkToFit="1"/>
      <protection/>
    </xf>
    <xf numFmtId="169" fontId="68" fillId="33" borderId="69" xfId="0" applyNumberFormat="1" applyFont="1" applyFill="1" applyBorder="1" applyAlignment="1" applyProtection="1">
      <alignment shrinkToFit="1"/>
      <protection locked="0"/>
    </xf>
    <xf numFmtId="169" fontId="68" fillId="35" borderId="67" xfId="0" applyNumberFormat="1" applyFont="1" applyFill="1" applyBorder="1" applyAlignment="1" applyProtection="1">
      <alignment shrinkToFit="1"/>
      <protection locked="0"/>
    </xf>
    <xf numFmtId="169" fontId="68" fillId="35" borderId="68" xfId="0" applyNumberFormat="1" applyFont="1" applyFill="1" applyBorder="1" applyAlignment="1" applyProtection="1">
      <alignment shrinkToFit="1"/>
      <protection locked="0"/>
    </xf>
    <xf numFmtId="169" fontId="68" fillId="36" borderId="68" xfId="0" applyNumberFormat="1" applyFont="1" applyFill="1" applyBorder="1" applyAlignment="1" applyProtection="1">
      <alignment shrinkToFit="1"/>
      <protection locked="0"/>
    </xf>
    <xf numFmtId="169" fontId="68" fillId="35" borderId="69" xfId="0" applyNumberFormat="1" applyFont="1" applyFill="1" applyBorder="1" applyAlignment="1" applyProtection="1">
      <alignment shrinkToFit="1"/>
      <protection locked="0"/>
    </xf>
    <xf numFmtId="169" fontId="68" fillId="35" borderId="33" xfId="0" applyNumberFormat="1" applyFont="1" applyFill="1" applyBorder="1" applyAlignment="1" applyProtection="1">
      <alignment shrinkToFit="1"/>
      <protection locked="0"/>
    </xf>
    <xf numFmtId="166" fontId="69" fillId="35" borderId="0" xfId="46" applyFont="1" applyFill="1" applyProtection="1">
      <alignment/>
      <protection/>
    </xf>
    <xf numFmtId="0" fontId="70" fillId="35" borderId="48" xfId="0" applyFont="1" applyFill="1" applyBorder="1" applyAlignment="1" applyProtection="1">
      <alignment/>
      <protection/>
    </xf>
    <xf numFmtId="169" fontId="68" fillId="35" borderId="63" xfId="0" applyNumberFormat="1" applyFont="1" applyFill="1" applyBorder="1" applyAlignment="1" applyProtection="1">
      <alignment shrinkToFit="1"/>
      <protection locked="0"/>
    </xf>
    <xf numFmtId="169" fontId="68" fillId="35" borderId="64" xfId="0" applyNumberFormat="1" applyFont="1" applyFill="1" applyBorder="1" applyAlignment="1" applyProtection="1">
      <alignment shrinkToFit="1"/>
      <protection locked="0"/>
    </xf>
    <xf numFmtId="169" fontId="68" fillId="35" borderId="62" xfId="0" applyNumberFormat="1" applyFont="1" applyFill="1" applyBorder="1" applyAlignment="1" applyProtection="1">
      <alignment shrinkToFit="1"/>
      <protection locked="0"/>
    </xf>
    <xf numFmtId="169" fontId="68" fillId="34" borderId="62" xfId="0" applyNumberFormat="1" applyFont="1" applyFill="1" applyBorder="1" applyAlignment="1" applyProtection="1">
      <alignment shrinkToFit="1"/>
      <protection locked="0"/>
    </xf>
    <xf numFmtId="169" fontId="68" fillId="35" borderId="65" xfId="0" applyNumberFormat="1" applyFont="1" applyFill="1" applyBorder="1" applyAlignment="1" applyProtection="1">
      <alignment shrinkToFit="1"/>
      <protection locked="0"/>
    </xf>
    <xf numFmtId="169" fontId="68" fillId="35" borderId="66" xfId="0" applyNumberFormat="1" applyFont="1" applyFill="1" applyBorder="1" applyAlignment="1" applyProtection="1">
      <alignment shrinkToFit="1"/>
      <protection/>
    </xf>
    <xf numFmtId="169" fontId="68" fillId="33" borderId="63" xfId="0" applyNumberFormat="1" applyFont="1" applyFill="1" applyBorder="1" applyAlignment="1" applyProtection="1">
      <alignment shrinkToFit="1"/>
      <protection locked="0"/>
    </xf>
    <xf numFmtId="169" fontId="68" fillId="35" borderId="64" xfId="0" applyNumberFormat="1" applyFont="1" applyFill="1" applyBorder="1" applyAlignment="1" applyProtection="1">
      <alignment shrinkToFit="1"/>
      <protection locked="0"/>
    </xf>
    <xf numFmtId="169" fontId="68" fillId="36" borderId="62" xfId="0" applyNumberFormat="1" applyFont="1" applyFill="1" applyBorder="1" applyAlignment="1" applyProtection="1">
      <alignment shrinkToFit="1"/>
      <protection locked="0"/>
    </xf>
    <xf numFmtId="0" fontId="7" fillId="35" borderId="0" xfId="0" applyFont="1" applyFill="1" applyBorder="1" applyAlignment="1" applyProtection="1">
      <alignment horizontal="center"/>
      <protection/>
    </xf>
    <xf numFmtId="0" fontId="13" fillId="35" borderId="15" xfId="0" applyFont="1" applyFill="1" applyBorder="1" applyAlignment="1" applyProtection="1">
      <alignment/>
      <protection/>
    </xf>
    <xf numFmtId="0" fontId="11" fillId="35" borderId="62" xfId="0" applyFont="1" applyFill="1" applyBorder="1" applyAlignment="1" applyProtection="1">
      <alignment/>
      <protection/>
    </xf>
    <xf numFmtId="166" fontId="7" fillId="33" borderId="48" xfId="47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/>
      <protection/>
    </xf>
    <xf numFmtId="0" fontId="7" fillId="33" borderId="62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/>
      <protection/>
    </xf>
    <xf numFmtId="0" fontId="7" fillId="33" borderId="68" xfId="0" applyFont="1" applyFill="1" applyBorder="1" applyAlignment="1" applyProtection="1">
      <alignment/>
      <protection/>
    </xf>
    <xf numFmtId="169" fontId="31" fillId="35" borderId="66" xfId="47" applyNumberFormat="1" applyFont="1" applyFill="1" applyBorder="1" applyAlignment="1" applyProtection="1">
      <alignment shrinkToFit="1"/>
      <protection/>
    </xf>
    <xf numFmtId="166" fontId="8" fillId="0" borderId="23" xfId="45" applyFont="1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66" fontId="6" fillId="0" borderId="34" xfId="45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66" fontId="6" fillId="0" borderId="10" xfId="45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6" fontId="3" fillId="0" borderId="10" xfId="45" applyBorder="1" applyAlignment="1" applyProtection="1">
      <alignment vertical="center"/>
      <protection locked="0"/>
    </xf>
    <xf numFmtId="0" fontId="0" fillId="0" borderId="103" xfId="0" applyBorder="1" applyAlignment="1" applyProtection="1">
      <alignment vertical="center"/>
      <protection locked="0"/>
    </xf>
    <xf numFmtId="166" fontId="6" fillId="0" borderId="119" xfId="45" applyFont="1" applyFill="1" applyBorder="1" applyAlignment="1" applyProtection="1">
      <alignment vertical="center"/>
      <protection locked="0"/>
    </xf>
    <xf numFmtId="0" fontId="0" fillId="0" borderId="119" xfId="0" applyBorder="1" applyAlignment="1" applyProtection="1">
      <alignment vertical="center"/>
      <protection locked="0"/>
    </xf>
    <xf numFmtId="166" fontId="3" fillId="0" borderId="119" xfId="45" applyBorder="1" applyAlignment="1" applyProtection="1">
      <alignment vertical="center"/>
      <protection locked="0"/>
    </xf>
    <xf numFmtId="0" fontId="0" fillId="0" borderId="133" xfId="0" applyBorder="1" applyAlignment="1" applyProtection="1">
      <alignment vertical="center"/>
      <protection locked="0"/>
    </xf>
    <xf numFmtId="166" fontId="6" fillId="0" borderId="19" xfId="45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166" fontId="6" fillId="0" borderId="17" xfId="45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6" fontId="9" fillId="0" borderId="86" xfId="45" applyFont="1" applyFill="1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166" fontId="8" fillId="0" borderId="68" xfId="45" applyFont="1" applyFill="1" applyBorder="1" applyAlignment="1" applyProtection="1">
      <alignment horizontal="right" vertical="center"/>
      <protection hidden="1"/>
    </xf>
    <xf numFmtId="0" fontId="0" fillId="0" borderId="67" xfId="0" applyBorder="1" applyAlignment="1" applyProtection="1">
      <alignment horizontal="right" vertical="center"/>
      <protection hidden="1"/>
    </xf>
    <xf numFmtId="49" fontId="9" fillId="0" borderId="43" xfId="45" applyNumberFormat="1" applyFont="1" applyFill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166" fontId="6" fillId="0" borderId="112" xfId="45" applyFont="1" applyFill="1" applyBorder="1" applyAlignment="1" applyProtection="1">
      <alignment/>
      <protection hidden="1"/>
    </xf>
    <xf numFmtId="0" fontId="0" fillId="0" borderId="98" xfId="0" applyBorder="1" applyAlignment="1">
      <alignment/>
    </xf>
    <xf numFmtId="166" fontId="7" fillId="0" borderId="98" xfId="45" applyFont="1" applyBorder="1" applyAlignment="1" applyProtection="1">
      <alignment/>
      <protection hidden="1" locked="0"/>
    </xf>
    <xf numFmtId="0" fontId="0" fillId="0" borderId="98" xfId="0" applyBorder="1" applyAlignment="1" applyProtection="1">
      <alignment/>
      <protection locked="0"/>
    </xf>
    <xf numFmtId="0" fontId="0" fillId="0" borderId="121" xfId="0" applyBorder="1" applyAlignment="1" applyProtection="1">
      <alignment/>
      <protection locked="0"/>
    </xf>
    <xf numFmtId="166" fontId="6" fillId="0" borderId="135" xfId="45" applyFont="1" applyFill="1" applyBorder="1" applyAlignment="1" applyProtection="1">
      <alignment vertical="center"/>
      <protection locked="0"/>
    </xf>
    <xf numFmtId="0" fontId="0" fillId="0" borderId="136" xfId="0" applyBorder="1" applyAlignment="1" applyProtection="1">
      <alignment vertical="center"/>
      <protection locked="0"/>
    </xf>
    <xf numFmtId="0" fontId="0" fillId="0" borderId="137" xfId="0" applyBorder="1" applyAlignment="1" applyProtection="1">
      <alignment vertical="center"/>
      <protection locked="0"/>
    </xf>
    <xf numFmtId="166" fontId="3" fillId="0" borderId="135" xfId="45" applyFont="1" applyBorder="1" applyAlignment="1" applyProtection="1">
      <alignment vertical="center"/>
      <protection locked="0"/>
    </xf>
    <xf numFmtId="0" fontId="0" fillId="0" borderId="138" xfId="0" applyBorder="1" applyAlignment="1" applyProtection="1">
      <alignment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0" xfId="0" applyFont="1" applyBorder="1" applyAlignment="1" applyProtection="1">
      <alignment horizontal="center" vertical="center"/>
      <protection hidden="1"/>
    </xf>
    <xf numFmtId="0" fontId="5" fillId="0" borderId="1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166" fontId="6" fillId="0" borderId="111" xfId="45" applyFont="1" applyFill="1" applyBorder="1" applyAlignment="1" applyProtection="1">
      <alignment/>
      <protection hidden="1"/>
    </xf>
    <xf numFmtId="0" fontId="0" fillId="0" borderId="128" xfId="0" applyBorder="1" applyAlignment="1">
      <alignment/>
    </xf>
    <xf numFmtId="166" fontId="7" fillId="0" borderId="128" xfId="45" applyFont="1" applyBorder="1" applyAlignment="1" applyProtection="1">
      <alignment/>
      <protection hidden="1" locked="0"/>
    </xf>
    <xf numFmtId="0" fontId="0" fillId="0" borderId="128" xfId="0" applyBorder="1" applyAlignment="1" applyProtection="1">
      <alignment/>
      <protection locked="0"/>
    </xf>
    <xf numFmtId="0" fontId="0" fillId="0" borderId="113" xfId="0" applyBorder="1" applyAlignment="1" applyProtection="1">
      <alignment/>
      <protection locked="0"/>
    </xf>
    <xf numFmtId="166" fontId="6" fillId="0" borderId="25" xfId="45" applyFont="1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166" fontId="7" fillId="0" borderId="10" xfId="45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49" fontId="8" fillId="33" borderId="21" xfId="46" applyNumberFormat="1" applyFont="1" applyFill="1" applyBorder="1" applyAlignment="1" applyProtection="1">
      <alignment/>
      <protection locked="0"/>
    </xf>
    <xf numFmtId="49" fontId="11" fillId="0" borderId="22" xfId="0" applyNumberFormat="1" applyFont="1" applyBorder="1" applyAlignment="1" applyProtection="1">
      <alignment/>
      <protection locked="0"/>
    </xf>
    <xf numFmtId="166" fontId="7" fillId="0" borderId="128" xfId="45" applyFont="1" applyBorder="1" applyAlignment="1" applyProtection="1">
      <alignment/>
      <protection hidden="1"/>
    </xf>
    <xf numFmtId="0" fontId="0" fillId="0" borderId="113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2" fillId="0" borderId="34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166" fontId="8" fillId="33" borderId="21" xfId="46" applyFont="1" applyFill="1" applyBorder="1" applyAlignment="1" applyProtection="1">
      <alignment shrinkToFit="1"/>
      <protection/>
    </xf>
    <xf numFmtId="166" fontId="8" fillId="33" borderId="22" xfId="46" applyFont="1" applyFill="1" applyBorder="1" applyAlignment="1" applyProtection="1">
      <alignment shrinkToFit="1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166" fontId="23" fillId="33" borderId="10" xfId="46" applyFont="1" applyFill="1" applyBorder="1" applyAlignment="1" applyProtection="1" quotePrefix="1">
      <alignment horizontal="left" vertical="center" indent="1"/>
      <protection hidden="1"/>
    </xf>
    <xf numFmtId="0" fontId="10" fillId="0" borderId="10" xfId="0" applyFont="1" applyBorder="1" applyAlignment="1" applyProtection="1">
      <alignment horizontal="left" vertical="center" indent="1"/>
      <protection hidden="1"/>
    </xf>
    <xf numFmtId="0" fontId="10" fillId="0" borderId="49" xfId="0" applyFont="1" applyBorder="1" applyAlignment="1" applyProtection="1">
      <alignment horizontal="left" vertical="center" indent="1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35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0" xfId="45"/>
    <cellStyle name="normální_81" xfId="46"/>
    <cellStyle name="normální_8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="120" zoomScaleNormal="120" zoomScalePageLayoutView="0" workbookViewId="0" topLeftCell="A7">
      <selection activeCell="Q15" sqref="Q15"/>
    </sheetView>
  </sheetViews>
  <sheetFormatPr defaultColWidth="9.140625" defaultRowHeight="12.75"/>
  <cols>
    <col min="2" max="2" width="11.28125" style="0" customWidth="1"/>
    <col min="9" max="9" width="6.421875" style="0" customWidth="1"/>
    <col min="10" max="10" width="9.140625" style="0" hidden="1" customWidth="1"/>
    <col min="12" max="12" width="4.14062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thickBot="1">
      <c r="A2" s="577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2"/>
      <c r="N2" s="2"/>
      <c r="O2" s="2"/>
      <c r="P2" s="2"/>
    </row>
    <row r="3" spans="1:16" ht="18.75" thickBot="1">
      <c r="A3" s="579"/>
      <c r="B3" s="580"/>
      <c r="C3" s="581" t="s">
        <v>146</v>
      </c>
      <c r="D3" s="582"/>
      <c r="E3" s="582"/>
      <c r="F3" s="582"/>
      <c r="G3" s="582"/>
      <c r="H3" s="582"/>
      <c r="I3" s="582"/>
      <c r="J3" s="582"/>
      <c r="K3" s="582"/>
      <c r="L3" s="583"/>
      <c r="M3" s="36" t="s">
        <v>14</v>
      </c>
      <c r="N3" s="37"/>
      <c r="O3" s="37"/>
      <c r="P3" s="38"/>
    </row>
    <row r="4" spans="1:16" ht="15">
      <c r="A4" s="584" t="s">
        <v>15</v>
      </c>
      <c r="B4" s="585"/>
      <c r="C4" s="586"/>
      <c r="D4" s="587"/>
      <c r="E4" s="587"/>
      <c r="F4" s="587"/>
      <c r="G4" s="587"/>
      <c r="H4" s="587"/>
      <c r="I4" s="587"/>
      <c r="J4" s="587"/>
      <c r="K4" s="587"/>
      <c r="L4" s="588"/>
      <c r="M4" s="3"/>
      <c r="N4" s="3"/>
      <c r="O4" s="4"/>
      <c r="P4" s="40"/>
    </row>
    <row r="5" spans="1:16" ht="16.5" customHeight="1">
      <c r="A5" s="589" t="s">
        <v>127</v>
      </c>
      <c r="B5" s="590"/>
      <c r="C5" s="591"/>
      <c r="D5" s="592"/>
      <c r="E5" s="592"/>
      <c r="F5" s="592"/>
      <c r="G5" s="592"/>
      <c r="H5" s="592"/>
      <c r="I5" s="592"/>
      <c r="J5" s="592"/>
      <c r="K5" s="592"/>
      <c r="L5" s="593"/>
      <c r="M5" s="5"/>
      <c r="N5" s="4"/>
      <c r="O5" s="4"/>
      <c r="P5" s="40"/>
    </row>
    <row r="6" spans="1:16" ht="16.5" customHeight="1" thickBot="1">
      <c r="A6" s="566" t="s">
        <v>128</v>
      </c>
      <c r="B6" s="567"/>
      <c r="C6" s="568"/>
      <c r="D6" s="569"/>
      <c r="E6" s="569"/>
      <c r="F6" s="569"/>
      <c r="G6" s="569"/>
      <c r="H6" s="569"/>
      <c r="I6" s="569"/>
      <c r="J6" s="569"/>
      <c r="K6" s="569"/>
      <c r="L6" s="570"/>
      <c r="M6" s="5"/>
      <c r="N6" s="4"/>
      <c r="O6" s="4"/>
      <c r="P6" s="40"/>
    </row>
    <row r="7" spans="1:16" ht="15.75" thickBot="1">
      <c r="A7" s="432" t="s">
        <v>129</v>
      </c>
      <c r="B7" s="433"/>
      <c r="C7" s="561" t="s">
        <v>130</v>
      </c>
      <c r="D7" s="562"/>
      <c r="E7" s="562"/>
      <c r="F7" s="562"/>
      <c r="G7" s="562"/>
      <c r="H7" s="562"/>
      <c r="I7" s="563"/>
      <c r="J7" s="564"/>
      <c r="K7" s="564"/>
      <c r="L7" s="565"/>
      <c r="M7" s="7" t="s">
        <v>0</v>
      </c>
      <c r="N7" s="559"/>
      <c r="O7" s="560"/>
      <c r="P7" s="42"/>
    </row>
    <row r="8" spans="1:16" ht="15">
      <c r="A8" s="41"/>
      <c r="B8" s="6"/>
      <c r="C8" s="6"/>
      <c r="D8" s="6"/>
      <c r="E8" s="6"/>
      <c r="F8" s="3"/>
      <c r="G8" s="3"/>
      <c r="H8" s="3"/>
      <c r="I8" s="3"/>
      <c r="J8" s="3"/>
      <c r="K8" s="3"/>
      <c r="L8" s="3"/>
      <c r="M8" s="3"/>
      <c r="N8" s="3"/>
      <c r="O8" s="4"/>
      <c r="P8" s="40"/>
    </row>
    <row r="9" spans="1:16" ht="15">
      <c r="A9" s="39" t="s">
        <v>1</v>
      </c>
      <c r="B9" s="8"/>
      <c r="C9" s="8"/>
      <c r="D9" s="8"/>
      <c r="E9" s="8"/>
      <c r="F9" s="8"/>
      <c r="G9" s="8"/>
      <c r="H9" s="8"/>
      <c r="I9" s="4"/>
      <c r="J9" s="4"/>
      <c r="K9" s="4"/>
      <c r="L9" s="4"/>
      <c r="M9" s="4"/>
      <c r="N9" s="4"/>
      <c r="O9" s="4"/>
      <c r="P9" s="59"/>
    </row>
    <row r="10" spans="1:16" ht="12">
      <c r="A10" s="43"/>
      <c r="B10" s="9" t="s">
        <v>2</v>
      </c>
      <c r="C10" s="8"/>
      <c r="D10" s="9"/>
      <c r="E10" s="8"/>
      <c r="F10" s="8"/>
      <c r="G10" s="8"/>
      <c r="H10" s="8"/>
      <c r="I10" s="10" t="s">
        <v>3</v>
      </c>
      <c r="J10" s="11"/>
      <c r="K10" s="11"/>
      <c r="L10" s="12"/>
      <c r="M10" s="10" t="s">
        <v>4</v>
      </c>
      <c r="N10" s="11"/>
      <c r="O10" s="11"/>
      <c r="P10" s="44"/>
    </row>
    <row r="11" spans="1:16" ht="12.75">
      <c r="A11" s="45">
        <v>8003</v>
      </c>
      <c r="B11" s="13" t="s">
        <v>5</v>
      </c>
      <c r="C11" s="14"/>
      <c r="D11" s="15"/>
      <c r="E11" s="15"/>
      <c r="F11" s="15"/>
      <c r="G11" s="15"/>
      <c r="H11" s="15"/>
      <c r="I11" s="16"/>
      <c r="J11" s="557"/>
      <c r="K11" s="558"/>
      <c r="L11" s="558"/>
      <c r="M11" s="16"/>
      <c r="N11" s="557"/>
      <c r="O11" s="558"/>
      <c r="P11" s="576"/>
    </row>
    <row r="12" spans="1:16" ht="12.75">
      <c r="A12" s="45">
        <v>8004</v>
      </c>
      <c r="B12" s="13" t="s">
        <v>16</v>
      </c>
      <c r="C12" s="14"/>
      <c r="D12" s="15"/>
      <c r="E12" s="15"/>
      <c r="F12" s="15"/>
      <c r="G12" s="15"/>
      <c r="H12" s="15"/>
      <c r="I12" s="16"/>
      <c r="J12" s="557"/>
      <c r="K12" s="558"/>
      <c r="L12" s="558"/>
      <c r="M12" s="16"/>
      <c r="N12" s="557"/>
      <c r="O12" s="558"/>
      <c r="P12" s="576"/>
    </row>
    <row r="13" spans="1:16" ht="12.75">
      <c r="A13" s="45">
        <v>8005</v>
      </c>
      <c r="B13" s="13" t="s">
        <v>17</v>
      </c>
      <c r="C13" s="14"/>
      <c r="D13" s="15"/>
      <c r="E13" s="15"/>
      <c r="F13" s="15"/>
      <c r="G13" s="15"/>
      <c r="H13" s="15"/>
      <c r="I13" s="16"/>
      <c r="J13" s="557"/>
      <c r="K13" s="558"/>
      <c r="L13" s="558"/>
      <c r="M13" s="16"/>
      <c r="N13" s="557"/>
      <c r="O13" s="558"/>
      <c r="P13" s="576"/>
    </row>
    <row r="14" spans="1:16" ht="12.75">
      <c r="A14" s="46">
        <v>8006</v>
      </c>
      <c r="B14" s="17" t="s">
        <v>6</v>
      </c>
      <c r="C14" s="18"/>
      <c r="D14" s="19"/>
      <c r="E14" s="19"/>
      <c r="F14" s="19"/>
      <c r="G14" s="19"/>
      <c r="H14" s="19"/>
      <c r="I14" s="16"/>
      <c r="J14" s="557"/>
      <c r="K14" s="558"/>
      <c r="L14" s="558"/>
      <c r="M14" s="16"/>
      <c r="N14" s="557"/>
      <c r="O14" s="558"/>
      <c r="P14" s="576"/>
    </row>
    <row r="15" spans="1:16" ht="12.75">
      <c r="A15" s="45">
        <v>8007</v>
      </c>
      <c r="B15" s="13" t="s">
        <v>18</v>
      </c>
      <c r="C15" s="14"/>
      <c r="D15" s="15"/>
      <c r="E15" s="15"/>
      <c r="F15" s="15"/>
      <c r="G15" s="15"/>
      <c r="H15" s="15"/>
      <c r="I15" s="16"/>
      <c r="J15" s="557"/>
      <c r="K15" s="558"/>
      <c r="L15" s="558"/>
      <c r="M15" s="16"/>
      <c r="N15" s="557"/>
      <c r="O15" s="558"/>
      <c r="P15" s="576"/>
    </row>
    <row r="16" spans="1:16" ht="12.75">
      <c r="A16" s="47">
        <v>8008</v>
      </c>
      <c r="B16" s="20" t="s">
        <v>7</v>
      </c>
      <c r="C16" s="21"/>
      <c r="D16" s="22"/>
      <c r="E16" s="22"/>
      <c r="F16" s="22"/>
      <c r="G16" s="22"/>
      <c r="H16" s="22"/>
      <c r="I16" s="23"/>
      <c r="J16" s="554"/>
      <c r="K16" s="555"/>
      <c r="L16" s="555"/>
      <c r="M16" s="23"/>
      <c r="N16" s="554"/>
      <c r="O16" s="555"/>
      <c r="P16" s="556"/>
    </row>
    <row r="17" spans="1:16" ht="12">
      <c r="A17" s="39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8"/>
    </row>
    <row r="18" spans="1:16" ht="12.75" thickBot="1">
      <c r="A18" s="49"/>
      <c r="B18" s="25" t="s">
        <v>9</v>
      </c>
      <c r="C18" s="26"/>
      <c r="D18" s="26"/>
      <c r="E18" s="26"/>
      <c r="F18" s="10" t="s">
        <v>10</v>
      </c>
      <c r="G18" s="27"/>
      <c r="H18" s="27"/>
      <c r="I18" s="11"/>
      <c r="J18" s="11"/>
      <c r="K18" s="10" t="s">
        <v>11</v>
      </c>
      <c r="L18" s="11"/>
      <c r="M18" s="28"/>
      <c r="N18" s="11"/>
      <c r="O18" s="11"/>
      <c r="P18" s="44"/>
    </row>
    <row r="19" spans="1:16" ht="16.5" thickTop="1">
      <c r="A19" s="50">
        <v>8011</v>
      </c>
      <c r="B19" s="571"/>
      <c r="C19" s="572"/>
      <c r="D19" s="572"/>
      <c r="E19" s="572"/>
      <c r="F19" s="571"/>
      <c r="G19" s="572"/>
      <c r="H19" s="572"/>
      <c r="I19" s="572"/>
      <c r="J19" s="573"/>
      <c r="K19" s="574"/>
      <c r="L19" s="572"/>
      <c r="M19" s="572"/>
      <c r="N19" s="572"/>
      <c r="O19" s="572"/>
      <c r="P19" s="575"/>
    </row>
    <row r="20" spans="1:16" ht="15.75">
      <c r="A20" s="51">
        <v>8012</v>
      </c>
      <c r="B20" s="544"/>
      <c r="C20" s="545"/>
      <c r="D20" s="545"/>
      <c r="E20" s="545"/>
      <c r="F20" s="546"/>
      <c r="G20" s="547"/>
      <c r="H20" s="547"/>
      <c r="I20" s="547"/>
      <c r="J20" s="547"/>
      <c r="K20" s="548"/>
      <c r="L20" s="547"/>
      <c r="M20" s="547"/>
      <c r="N20" s="547"/>
      <c r="O20" s="547"/>
      <c r="P20" s="549"/>
    </row>
    <row r="21" spans="1:16" ht="15.75">
      <c r="A21" s="51">
        <v>8013</v>
      </c>
      <c r="B21" s="544"/>
      <c r="C21" s="545"/>
      <c r="D21" s="545"/>
      <c r="E21" s="545"/>
      <c r="F21" s="546"/>
      <c r="G21" s="547"/>
      <c r="H21" s="547"/>
      <c r="I21" s="547"/>
      <c r="J21" s="547"/>
      <c r="K21" s="548"/>
      <c r="L21" s="547"/>
      <c r="M21" s="547"/>
      <c r="N21" s="547"/>
      <c r="O21" s="547"/>
      <c r="P21" s="549"/>
    </row>
    <row r="22" spans="1:16" ht="15.75">
      <c r="A22" s="51">
        <v>8014</v>
      </c>
      <c r="B22" s="544"/>
      <c r="C22" s="545"/>
      <c r="D22" s="545"/>
      <c r="E22" s="545"/>
      <c r="F22" s="546"/>
      <c r="G22" s="547"/>
      <c r="H22" s="547"/>
      <c r="I22" s="547"/>
      <c r="J22" s="547"/>
      <c r="K22" s="548"/>
      <c r="L22" s="547"/>
      <c r="M22" s="547"/>
      <c r="N22" s="547"/>
      <c r="O22" s="547"/>
      <c r="P22" s="549"/>
    </row>
    <row r="23" spans="1:16" ht="15.75">
      <c r="A23" s="51">
        <v>8015</v>
      </c>
      <c r="B23" s="544"/>
      <c r="C23" s="545"/>
      <c r="D23" s="545"/>
      <c r="E23" s="545"/>
      <c r="F23" s="546"/>
      <c r="G23" s="547"/>
      <c r="H23" s="547"/>
      <c r="I23" s="547"/>
      <c r="J23" s="547"/>
      <c r="K23" s="548"/>
      <c r="L23" s="547"/>
      <c r="M23" s="547"/>
      <c r="N23" s="547"/>
      <c r="O23" s="547"/>
      <c r="P23" s="549"/>
    </row>
    <row r="24" spans="1:16" ht="15.75">
      <c r="A24" s="51">
        <v>8016</v>
      </c>
      <c r="B24" s="544"/>
      <c r="C24" s="545"/>
      <c r="D24" s="545"/>
      <c r="E24" s="545"/>
      <c r="F24" s="546"/>
      <c r="G24" s="547"/>
      <c r="H24" s="547"/>
      <c r="I24" s="547"/>
      <c r="J24" s="547"/>
      <c r="K24" s="548"/>
      <c r="L24" s="547"/>
      <c r="M24" s="547"/>
      <c r="N24" s="547"/>
      <c r="O24" s="547"/>
      <c r="P24" s="549"/>
    </row>
    <row r="25" spans="1:16" ht="15.75">
      <c r="A25" s="51">
        <v>8017</v>
      </c>
      <c r="B25" s="544"/>
      <c r="C25" s="545"/>
      <c r="D25" s="545"/>
      <c r="E25" s="545"/>
      <c r="F25" s="546"/>
      <c r="G25" s="547"/>
      <c r="H25" s="547"/>
      <c r="I25" s="547"/>
      <c r="J25" s="547"/>
      <c r="K25" s="548"/>
      <c r="L25" s="547"/>
      <c r="M25" s="547"/>
      <c r="N25" s="547"/>
      <c r="O25" s="547"/>
      <c r="P25" s="549"/>
    </row>
    <row r="26" spans="1:16" ht="15.75">
      <c r="A26" s="51">
        <v>8018</v>
      </c>
      <c r="B26" s="544"/>
      <c r="C26" s="545"/>
      <c r="D26" s="545"/>
      <c r="E26" s="545"/>
      <c r="F26" s="546"/>
      <c r="G26" s="547"/>
      <c r="H26" s="547"/>
      <c r="I26" s="547"/>
      <c r="J26" s="547"/>
      <c r="K26" s="548"/>
      <c r="L26" s="547"/>
      <c r="M26" s="547"/>
      <c r="N26" s="547"/>
      <c r="O26" s="547"/>
      <c r="P26" s="549"/>
    </row>
    <row r="27" spans="1:16" ht="15.75">
      <c r="A27" s="51">
        <v>8019</v>
      </c>
      <c r="B27" s="544"/>
      <c r="C27" s="545"/>
      <c r="D27" s="545"/>
      <c r="E27" s="545"/>
      <c r="F27" s="546"/>
      <c r="G27" s="547"/>
      <c r="H27" s="547"/>
      <c r="I27" s="547"/>
      <c r="J27" s="547"/>
      <c r="K27" s="548"/>
      <c r="L27" s="547"/>
      <c r="M27" s="547"/>
      <c r="N27" s="547"/>
      <c r="O27" s="547"/>
      <c r="P27" s="549"/>
    </row>
    <row r="28" spans="1:16" ht="16.5" thickBot="1">
      <c r="A28" s="52">
        <v>8020</v>
      </c>
      <c r="B28" s="544"/>
      <c r="C28" s="545"/>
      <c r="D28" s="545"/>
      <c r="E28" s="545"/>
      <c r="F28" s="550"/>
      <c r="G28" s="551"/>
      <c r="H28" s="551"/>
      <c r="I28" s="551"/>
      <c r="J28" s="551"/>
      <c r="K28" s="552"/>
      <c r="L28" s="551"/>
      <c r="M28" s="551"/>
      <c r="N28" s="551"/>
      <c r="O28" s="551"/>
      <c r="P28" s="553"/>
    </row>
    <row r="29" spans="1:16" ht="12.75" thickTop="1">
      <c r="A29" s="53"/>
      <c r="B29" s="29"/>
      <c r="C29" s="29"/>
      <c r="D29" s="29"/>
      <c r="E29" s="29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8"/>
    </row>
    <row r="30" spans="1:16" ht="12.75">
      <c r="A30" s="54" t="s">
        <v>12</v>
      </c>
      <c r="B30" s="30"/>
      <c r="C30" s="30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55"/>
    </row>
    <row r="31" spans="1:16" ht="12.75">
      <c r="A31" s="56"/>
      <c r="B31" s="33" t="s">
        <v>19</v>
      </c>
      <c r="C31" s="33"/>
      <c r="D31" s="24"/>
      <c r="E31" s="24"/>
      <c r="F31" s="24"/>
      <c r="G31" s="24"/>
      <c r="H31" s="24"/>
      <c r="I31" s="34"/>
      <c r="J31" s="34"/>
      <c r="K31" s="34"/>
      <c r="L31" s="34"/>
      <c r="M31" s="34"/>
      <c r="N31" s="34"/>
      <c r="O31" s="34"/>
      <c r="P31" s="57"/>
    </row>
    <row r="32" spans="1:16" ht="12.75">
      <c r="A32" s="56"/>
      <c r="B32" s="58"/>
      <c r="C32" s="33"/>
      <c r="D32" s="24"/>
      <c r="E32" s="24"/>
      <c r="F32" s="24"/>
      <c r="G32" s="24"/>
      <c r="H32" s="24"/>
      <c r="I32" s="34"/>
      <c r="J32" s="34"/>
      <c r="K32" s="34"/>
      <c r="L32" s="34"/>
      <c r="M32" s="34"/>
      <c r="N32" s="34"/>
      <c r="O32" s="34"/>
      <c r="P32" s="57"/>
    </row>
    <row r="33" spans="1:16" ht="12">
      <c r="A33" s="537"/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9"/>
    </row>
    <row r="34" spans="1:16" ht="12">
      <c r="A34" s="540"/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9"/>
    </row>
    <row r="35" spans="1:16" ht="12.75" thickBot="1">
      <c r="A35" s="541"/>
      <c r="B35" s="542"/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3"/>
    </row>
    <row r="36" spans="1:16" ht="12.75">
      <c r="A36" s="33" t="s">
        <v>13</v>
      </c>
      <c r="B36" s="33"/>
      <c r="C36" s="33"/>
      <c r="D36" s="24"/>
      <c r="E36" s="24"/>
      <c r="F36" s="24"/>
      <c r="G36" s="24"/>
      <c r="H36" s="24"/>
      <c r="I36" s="35"/>
      <c r="J36" s="35"/>
      <c r="K36" s="35"/>
      <c r="L36" s="35"/>
      <c r="M36" s="35"/>
      <c r="N36" s="35"/>
      <c r="O36" s="35"/>
      <c r="P36" s="35"/>
    </row>
  </sheetData>
  <sheetProtection/>
  <mergeCells count="55">
    <mergeCell ref="A2:L2"/>
    <mergeCell ref="A3:B3"/>
    <mergeCell ref="C3:L3"/>
    <mergeCell ref="A4:B4"/>
    <mergeCell ref="C4:L4"/>
    <mergeCell ref="A5:B5"/>
    <mergeCell ref="C5:L5"/>
    <mergeCell ref="J11:L11"/>
    <mergeCell ref="J15:L15"/>
    <mergeCell ref="J13:L13"/>
    <mergeCell ref="N15:P15"/>
    <mergeCell ref="N11:P11"/>
    <mergeCell ref="J12:L12"/>
    <mergeCell ref="N12:P12"/>
    <mergeCell ref="N7:O7"/>
    <mergeCell ref="C7:H7"/>
    <mergeCell ref="I7:L7"/>
    <mergeCell ref="A6:B6"/>
    <mergeCell ref="C6:L6"/>
    <mergeCell ref="B19:E19"/>
    <mergeCell ref="F19:J19"/>
    <mergeCell ref="K19:P19"/>
    <mergeCell ref="N13:P13"/>
    <mergeCell ref="N14:P14"/>
    <mergeCell ref="B20:E20"/>
    <mergeCell ref="F20:J20"/>
    <mergeCell ref="K20:P20"/>
    <mergeCell ref="J16:L16"/>
    <mergeCell ref="N16:P16"/>
    <mergeCell ref="J14:L14"/>
    <mergeCell ref="B21:E21"/>
    <mergeCell ref="F21:J21"/>
    <mergeCell ref="K21:P21"/>
    <mergeCell ref="B22:E22"/>
    <mergeCell ref="F22:J22"/>
    <mergeCell ref="K22:P22"/>
    <mergeCell ref="B23:E23"/>
    <mergeCell ref="F23:J23"/>
    <mergeCell ref="K23:P23"/>
    <mergeCell ref="B24:E24"/>
    <mergeCell ref="F24:J24"/>
    <mergeCell ref="K24:P24"/>
    <mergeCell ref="B25:E25"/>
    <mergeCell ref="F25:J25"/>
    <mergeCell ref="K25:P25"/>
    <mergeCell ref="B26:E26"/>
    <mergeCell ref="F26:J26"/>
    <mergeCell ref="K26:P26"/>
    <mergeCell ref="A33:P35"/>
    <mergeCell ref="B27:E27"/>
    <mergeCell ref="F27:J27"/>
    <mergeCell ref="K27:P27"/>
    <mergeCell ref="B28:E28"/>
    <mergeCell ref="F28:J28"/>
    <mergeCell ref="K28:P28"/>
  </mergeCells>
  <dataValidations count="4">
    <dataValidation allowBlank="1" showInputMessage="1" showErrorMessage="1" promptTitle="Zadej měsíc" prompt="1 - 12" sqref="M12:M16 I11:I16"/>
    <dataValidation type="whole" allowBlank="1" showInputMessage="1" showErrorMessage="1" promptTitle="Zadej rok" prompt="1980 - 2030" sqref="N11:P16 J11:L16">
      <formula1>1980</formula1>
      <formula2>2030</formula2>
    </dataValidation>
    <dataValidation type="textLength" operator="equal" allowBlank="1" showInputMessage="1" showErrorMessage="1" errorTitle="Chyba " error="Rodné číslo musí mít 6 znaků&#10;" sqref="I7:L7">
      <formula1>6</formula1>
    </dataValidation>
    <dataValidation type="textLength" operator="lessThan" allowBlank="1" showInputMessage="1" showErrorMessage="1" errorTitle="Příliš dlouhý text !" error="Maximální délka textu je 100 znaků včetně mezer." sqref="A5">
      <formula1>151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view="pageBreakPreview" zoomScaleSheetLayoutView="100" zoomScalePageLayoutView="0" workbookViewId="0" topLeftCell="A18">
      <selection activeCell="C23" sqref="C23"/>
    </sheetView>
  </sheetViews>
  <sheetFormatPr defaultColWidth="9.140625" defaultRowHeight="12.75"/>
  <cols>
    <col min="1" max="1" width="5.00390625" style="200" customWidth="1"/>
    <col min="2" max="2" width="8.28125" style="200" customWidth="1"/>
    <col min="3" max="3" width="24.7109375" style="200" customWidth="1"/>
    <col min="4" max="4" width="23.7109375" style="200" customWidth="1"/>
    <col min="5" max="14" width="8.7109375" style="200" customWidth="1"/>
    <col min="15" max="16384" width="9.140625" style="200" customWidth="1"/>
  </cols>
  <sheetData>
    <row r="1" spans="1:19" ht="6.75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2"/>
      <c r="P1" s="2"/>
      <c r="Q1" s="2"/>
      <c r="R1" s="2"/>
      <c r="S1" s="2"/>
    </row>
    <row r="2" spans="1:19" ht="6.75" customHeight="1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2"/>
      <c r="P2" s="2"/>
      <c r="Q2" s="2"/>
      <c r="R2" s="2"/>
      <c r="S2" s="2"/>
    </row>
    <row r="3" spans="1:14" ht="32.25" customHeight="1" thickBot="1">
      <c r="A3" s="600" t="s">
        <v>131</v>
      </c>
      <c r="B3" s="601"/>
      <c r="C3" s="601"/>
      <c r="D3" s="601"/>
      <c r="E3" s="601"/>
      <c r="F3" s="601"/>
      <c r="G3" s="601"/>
      <c r="H3" s="601"/>
      <c r="I3" s="601"/>
      <c r="J3" s="602"/>
      <c r="K3" s="61" t="s">
        <v>90</v>
      </c>
      <c r="L3" s="62"/>
      <c r="M3" s="603">
        <v>2021</v>
      </c>
      <c r="N3" s="604"/>
    </row>
    <row r="4" spans="1:16" ht="15.75" thickBot="1">
      <c r="A4" s="584" t="s">
        <v>15</v>
      </c>
      <c r="B4" s="585"/>
      <c r="C4" s="596">
        <f>'VZOR 80'!C4:L4</f>
        <v>0</v>
      </c>
      <c r="D4" s="585"/>
      <c r="E4" s="585"/>
      <c r="F4" s="585"/>
      <c r="G4" s="585"/>
      <c r="H4" s="585"/>
      <c r="I4" s="585"/>
      <c r="J4" s="585"/>
      <c r="K4" s="585"/>
      <c r="L4" s="597"/>
      <c r="M4" s="3"/>
      <c r="N4" s="3"/>
      <c r="O4" s="4"/>
      <c r="P4" s="4"/>
    </row>
    <row r="5" spans="1:16" ht="16.5" customHeight="1" thickBot="1">
      <c r="A5" s="589" t="s">
        <v>127</v>
      </c>
      <c r="B5" s="590"/>
      <c r="C5" s="596">
        <f>'VZOR 80'!C5:L5</f>
        <v>0</v>
      </c>
      <c r="D5" s="585"/>
      <c r="E5" s="585"/>
      <c r="F5" s="585"/>
      <c r="G5" s="585"/>
      <c r="H5" s="585"/>
      <c r="I5" s="585"/>
      <c r="J5" s="585"/>
      <c r="K5" s="585"/>
      <c r="L5" s="597"/>
      <c r="M5" s="5"/>
      <c r="N5" s="4"/>
      <c r="O5" s="4"/>
      <c r="P5" s="4"/>
    </row>
    <row r="6" spans="1:16" ht="16.5" customHeight="1" thickBot="1">
      <c r="A6" s="566" t="s">
        <v>128</v>
      </c>
      <c r="B6" s="567"/>
      <c r="C6" s="596">
        <f>'VZOR 80'!C6:L6</f>
        <v>0</v>
      </c>
      <c r="D6" s="585"/>
      <c r="E6" s="585"/>
      <c r="F6" s="585"/>
      <c r="G6" s="585"/>
      <c r="H6" s="585"/>
      <c r="I6" s="585"/>
      <c r="J6" s="585"/>
      <c r="K6" s="585"/>
      <c r="L6" s="597"/>
      <c r="M6" s="5"/>
      <c r="N6" s="4"/>
      <c r="O6" s="4"/>
      <c r="P6" s="4"/>
    </row>
    <row r="7" spans="1:14" ht="15" customHeight="1" thickTop="1">
      <c r="A7" s="64"/>
      <c r="B7" s="65"/>
      <c r="C7" s="594"/>
      <c r="D7" s="595"/>
      <c r="E7" s="66" t="s">
        <v>20</v>
      </c>
      <c r="F7" s="67" t="s">
        <v>21</v>
      </c>
      <c r="G7" s="68" t="s">
        <v>22</v>
      </c>
      <c r="H7" s="69" t="s">
        <v>23</v>
      </c>
      <c r="I7" s="70" t="s">
        <v>24</v>
      </c>
      <c r="J7" s="71"/>
      <c r="K7" s="71"/>
      <c r="L7" s="72"/>
      <c r="M7" s="73" t="s">
        <v>25</v>
      </c>
      <c r="N7" s="74" t="s">
        <v>26</v>
      </c>
    </row>
    <row r="8" spans="1:14" ht="15" customHeight="1" thickBot="1">
      <c r="A8" s="75"/>
      <c r="B8" s="76"/>
      <c r="C8" s="77"/>
      <c r="D8" s="78" t="s">
        <v>27</v>
      </c>
      <c r="E8" s="79" t="s">
        <v>28</v>
      </c>
      <c r="F8" s="80" t="s">
        <v>29</v>
      </c>
      <c r="G8" s="81" t="s">
        <v>30</v>
      </c>
      <c r="H8" s="82" t="s">
        <v>31</v>
      </c>
      <c r="I8" s="83" t="s">
        <v>32</v>
      </c>
      <c r="J8" s="84" t="s">
        <v>33</v>
      </c>
      <c r="K8" s="85" t="s">
        <v>33</v>
      </c>
      <c r="L8" s="83" t="s">
        <v>33</v>
      </c>
      <c r="M8" s="79" t="s">
        <v>34</v>
      </c>
      <c r="N8" s="86" t="s">
        <v>35</v>
      </c>
    </row>
    <row r="9" spans="1:14" ht="15" customHeight="1" thickBot="1">
      <c r="A9" s="87" t="s">
        <v>36</v>
      </c>
      <c r="B9" s="88"/>
      <c r="C9" s="89" t="s">
        <v>37</v>
      </c>
      <c r="D9" s="90"/>
      <c r="E9" s="91">
        <f>M3-2</f>
        <v>2019</v>
      </c>
      <c r="F9" s="92">
        <f>M3-1</f>
        <v>2020</v>
      </c>
      <c r="G9" s="93">
        <f>M3</f>
        <v>2021</v>
      </c>
      <c r="H9" s="94">
        <f>M3</f>
        <v>2021</v>
      </c>
      <c r="I9" s="95">
        <f>M3+1</f>
        <v>2022</v>
      </c>
      <c r="J9" s="95">
        <f>M3+2</f>
        <v>2023</v>
      </c>
      <c r="K9" s="95">
        <f>M3+3</f>
        <v>2024</v>
      </c>
      <c r="L9" s="95">
        <f>M3+4</f>
        <v>2025</v>
      </c>
      <c r="M9" s="95">
        <f>M3+5</f>
        <v>2026</v>
      </c>
      <c r="N9" s="96" t="s">
        <v>38</v>
      </c>
    </row>
    <row r="10" spans="1:14" ht="4.5" customHeight="1" thickBot="1" thickTop="1">
      <c r="A10" s="97"/>
      <c r="B10" s="97"/>
      <c r="C10" s="97"/>
      <c r="D10" s="97"/>
      <c r="E10" s="98"/>
      <c r="F10" s="98"/>
      <c r="G10" s="98"/>
      <c r="H10" s="99"/>
      <c r="I10" s="98"/>
      <c r="J10" s="98"/>
      <c r="K10" s="98"/>
      <c r="L10" s="98"/>
      <c r="M10" s="98"/>
      <c r="N10" s="98"/>
    </row>
    <row r="11" spans="1:14" ht="12.75" customHeight="1">
      <c r="A11" s="100">
        <v>8121</v>
      </c>
      <c r="B11" s="101">
        <v>1</v>
      </c>
      <c r="C11" s="102" t="s">
        <v>39</v>
      </c>
      <c r="D11" s="103"/>
      <c r="E11" s="104"/>
      <c r="F11" s="105"/>
      <c r="G11" s="106"/>
      <c r="H11" s="107"/>
      <c r="I11" s="106"/>
      <c r="J11" s="106"/>
      <c r="K11" s="106"/>
      <c r="L11" s="108"/>
      <c r="M11" s="109"/>
      <c r="N11" s="110">
        <f aca="true" t="shared" si="0" ref="N11:N46">SUM(E11:M11)-H11</f>
        <v>0</v>
      </c>
    </row>
    <row r="12" spans="1:14" ht="12.75" customHeight="1">
      <c r="A12" s="111"/>
      <c r="B12" s="112">
        <v>2</v>
      </c>
      <c r="C12" s="113" t="s">
        <v>40</v>
      </c>
      <c r="D12" s="114"/>
      <c r="E12" s="115"/>
      <c r="F12" s="116"/>
      <c r="G12" s="117"/>
      <c r="H12" s="118"/>
      <c r="I12" s="117"/>
      <c r="J12" s="117"/>
      <c r="K12" s="117"/>
      <c r="L12" s="119"/>
      <c r="M12" s="120"/>
      <c r="N12" s="121">
        <f t="shared" si="0"/>
        <v>0</v>
      </c>
    </row>
    <row r="13" spans="1:14" ht="12.75" customHeight="1">
      <c r="A13" s="111"/>
      <c r="B13" s="122">
        <v>3</v>
      </c>
      <c r="C13" s="113" t="s">
        <v>41</v>
      </c>
      <c r="D13" s="114"/>
      <c r="E13" s="115"/>
      <c r="F13" s="116"/>
      <c r="G13" s="117"/>
      <c r="H13" s="118"/>
      <c r="I13" s="117"/>
      <c r="J13" s="117"/>
      <c r="K13" s="117"/>
      <c r="L13" s="119"/>
      <c r="M13" s="120"/>
      <c r="N13" s="121">
        <f t="shared" si="0"/>
        <v>0</v>
      </c>
    </row>
    <row r="14" spans="1:14" ht="12.75" customHeight="1">
      <c r="A14" s="111"/>
      <c r="B14" s="122">
        <v>4</v>
      </c>
      <c r="C14" s="113" t="s">
        <v>42</v>
      </c>
      <c r="D14" s="114"/>
      <c r="E14" s="115"/>
      <c r="F14" s="116"/>
      <c r="G14" s="117"/>
      <c r="H14" s="118"/>
      <c r="I14" s="117"/>
      <c r="J14" s="117"/>
      <c r="K14" s="117"/>
      <c r="L14" s="119"/>
      <c r="M14" s="120"/>
      <c r="N14" s="121">
        <f t="shared" si="0"/>
        <v>0</v>
      </c>
    </row>
    <row r="15" spans="1:14" ht="12.75" customHeight="1">
      <c r="A15" s="111"/>
      <c r="B15" s="122">
        <v>9</v>
      </c>
      <c r="C15" s="113" t="s">
        <v>43</v>
      </c>
      <c r="D15" s="114"/>
      <c r="E15" s="115"/>
      <c r="F15" s="123"/>
      <c r="G15" s="124"/>
      <c r="H15" s="125"/>
      <c r="I15" s="124"/>
      <c r="J15" s="124"/>
      <c r="K15" s="124"/>
      <c r="L15" s="126"/>
      <c r="M15" s="127"/>
      <c r="N15" s="128">
        <f t="shared" si="0"/>
        <v>0</v>
      </c>
    </row>
    <row r="16" spans="1:14" ht="15" customHeight="1">
      <c r="A16" s="129">
        <v>8121</v>
      </c>
      <c r="B16" s="130" t="s">
        <v>44</v>
      </c>
      <c r="C16" s="131" t="s">
        <v>45</v>
      </c>
      <c r="D16" s="132"/>
      <c r="E16" s="133">
        <f aca="true" t="shared" si="1" ref="E16:M16">SUM(E11:E15)</f>
        <v>0</v>
      </c>
      <c r="F16" s="134">
        <f t="shared" si="1"/>
        <v>0</v>
      </c>
      <c r="G16" s="135">
        <f t="shared" si="1"/>
        <v>0</v>
      </c>
      <c r="H16" s="136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7">
        <f t="shared" si="1"/>
        <v>0</v>
      </c>
      <c r="M16" s="138">
        <f t="shared" si="1"/>
        <v>0</v>
      </c>
      <c r="N16" s="139">
        <f t="shared" si="0"/>
        <v>0</v>
      </c>
    </row>
    <row r="17" spans="1:14" ht="15" customHeight="1">
      <c r="A17" s="140">
        <v>8124</v>
      </c>
      <c r="B17" s="101"/>
      <c r="C17" s="141" t="s">
        <v>46</v>
      </c>
      <c r="D17" s="142"/>
      <c r="E17" s="143"/>
      <c r="F17" s="123"/>
      <c r="G17" s="106"/>
      <c r="H17" s="107"/>
      <c r="I17" s="106"/>
      <c r="J17" s="106"/>
      <c r="K17" s="106"/>
      <c r="L17" s="108"/>
      <c r="M17" s="109"/>
      <c r="N17" s="144">
        <f t="shared" si="0"/>
        <v>0</v>
      </c>
    </row>
    <row r="18" spans="1:14" ht="15" customHeight="1">
      <c r="A18" s="140">
        <v>8125</v>
      </c>
      <c r="B18" s="101"/>
      <c r="C18" s="141" t="s">
        <v>47</v>
      </c>
      <c r="D18" s="142"/>
      <c r="E18" s="143"/>
      <c r="F18" s="123"/>
      <c r="G18" s="106"/>
      <c r="H18" s="107"/>
      <c r="I18" s="106"/>
      <c r="J18" s="106"/>
      <c r="K18" s="106"/>
      <c r="L18" s="108"/>
      <c r="M18" s="109"/>
      <c r="N18" s="144">
        <f t="shared" si="0"/>
        <v>0</v>
      </c>
    </row>
    <row r="19" spans="1:14" ht="12.75" customHeight="1">
      <c r="A19" s="145">
        <v>8126</v>
      </c>
      <c r="B19" s="101">
        <v>1</v>
      </c>
      <c r="C19" s="102" t="s">
        <v>48</v>
      </c>
      <c r="D19" s="146"/>
      <c r="E19" s="108"/>
      <c r="F19" s="116"/>
      <c r="G19" s="106"/>
      <c r="H19" s="107"/>
      <c r="I19" s="106"/>
      <c r="J19" s="106"/>
      <c r="K19" s="106"/>
      <c r="L19" s="108"/>
      <c r="M19" s="109"/>
      <c r="N19" s="144">
        <f t="shared" si="0"/>
        <v>0</v>
      </c>
    </row>
    <row r="20" spans="1:14" ht="12.75" customHeight="1">
      <c r="A20" s="111"/>
      <c r="B20" s="122">
        <v>2</v>
      </c>
      <c r="C20" s="113" t="s">
        <v>49</v>
      </c>
      <c r="D20" s="147"/>
      <c r="E20" s="119"/>
      <c r="F20" s="116"/>
      <c r="G20" s="117"/>
      <c r="H20" s="118"/>
      <c r="I20" s="117"/>
      <c r="J20" s="117"/>
      <c r="K20" s="117"/>
      <c r="L20" s="119"/>
      <c r="M20" s="120"/>
      <c r="N20" s="121">
        <f t="shared" si="0"/>
        <v>0</v>
      </c>
    </row>
    <row r="21" spans="1:14" ht="12.75" customHeight="1">
      <c r="A21" s="111"/>
      <c r="B21" s="122">
        <v>3</v>
      </c>
      <c r="C21" s="113" t="s">
        <v>50</v>
      </c>
      <c r="D21" s="147"/>
      <c r="E21" s="119"/>
      <c r="F21" s="116"/>
      <c r="G21" s="117"/>
      <c r="H21" s="118"/>
      <c r="I21" s="117"/>
      <c r="J21" s="117"/>
      <c r="K21" s="117"/>
      <c r="L21" s="119"/>
      <c r="M21" s="120"/>
      <c r="N21" s="121">
        <f t="shared" si="0"/>
        <v>0</v>
      </c>
    </row>
    <row r="22" spans="1:14" ht="12.75" customHeight="1">
      <c r="A22" s="111"/>
      <c r="B22" s="122">
        <v>4</v>
      </c>
      <c r="C22" s="113" t="s">
        <v>51</v>
      </c>
      <c r="D22" s="147"/>
      <c r="E22" s="119"/>
      <c r="F22" s="116"/>
      <c r="G22" s="117"/>
      <c r="H22" s="118"/>
      <c r="I22" s="117"/>
      <c r="J22" s="117"/>
      <c r="K22" s="117"/>
      <c r="L22" s="119"/>
      <c r="M22" s="120"/>
      <c r="N22" s="121">
        <f t="shared" si="0"/>
        <v>0</v>
      </c>
    </row>
    <row r="23" spans="1:14" s="516" customFormat="1" ht="12.75" customHeight="1">
      <c r="A23" s="517"/>
      <c r="B23" s="527">
        <v>5</v>
      </c>
      <c r="C23" s="528" t="s">
        <v>152</v>
      </c>
      <c r="D23" s="529"/>
      <c r="E23" s="518"/>
      <c r="F23" s="519"/>
      <c r="G23" s="520"/>
      <c r="H23" s="521"/>
      <c r="I23" s="520"/>
      <c r="J23" s="520"/>
      <c r="K23" s="520"/>
      <c r="L23" s="518"/>
      <c r="M23" s="522"/>
      <c r="N23" s="523">
        <f>SUM(E23:M23)-H23</f>
        <v>0</v>
      </c>
    </row>
    <row r="24" spans="1:14" ht="12.75" customHeight="1">
      <c r="A24" s="111"/>
      <c r="B24" s="122">
        <v>9</v>
      </c>
      <c r="C24" s="113" t="s">
        <v>52</v>
      </c>
      <c r="D24" s="147"/>
      <c r="E24" s="119"/>
      <c r="F24" s="116"/>
      <c r="G24" s="117"/>
      <c r="H24" s="118"/>
      <c r="I24" s="117"/>
      <c r="J24" s="117"/>
      <c r="K24" s="117"/>
      <c r="L24" s="119"/>
      <c r="M24" s="120"/>
      <c r="N24" s="121">
        <f t="shared" si="0"/>
        <v>0</v>
      </c>
    </row>
    <row r="25" spans="1:14" ht="15" customHeight="1">
      <c r="A25" s="129">
        <v>8126</v>
      </c>
      <c r="B25" s="130" t="s">
        <v>44</v>
      </c>
      <c r="C25" s="131" t="s">
        <v>53</v>
      </c>
      <c r="D25" s="132"/>
      <c r="E25" s="133">
        <f aca="true" t="shared" si="2" ref="E25:M25">SUM(E19:E24)</f>
        <v>0</v>
      </c>
      <c r="F25" s="148">
        <f t="shared" si="2"/>
        <v>0</v>
      </c>
      <c r="G25" s="149">
        <f t="shared" si="2"/>
        <v>0</v>
      </c>
      <c r="H25" s="150">
        <f t="shared" si="2"/>
        <v>0</v>
      </c>
      <c r="I25" s="149">
        <f t="shared" si="2"/>
        <v>0</v>
      </c>
      <c r="J25" s="149">
        <f t="shared" si="2"/>
        <v>0</v>
      </c>
      <c r="K25" s="149">
        <f t="shared" si="2"/>
        <v>0</v>
      </c>
      <c r="L25" s="151">
        <f t="shared" si="2"/>
        <v>0</v>
      </c>
      <c r="M25" s="152">
        <f t="shared" si="2"/>
        <v>0</v>
      </c>
      <c r="N25" s="153">
        <f t="shared" si="0"/>
        <v>0</v>
      </c>
    </row>
    <row r="26" spans="1:14" ht="12.75" customHeight="1">
      <c r="A26" s="111">
        <v>8127</v>
      </c>
      <c r="B26" s="122">
        <v>1</v>
      </c>
      <c r="C26" s="113" t="s">
        <v>54</v>
      </c>
      <c r="D26" s="154"/>
      <c r="E26" s="115"/>
      <c r="F26" s="116"/>
      <c r="G26" s="117"/>
      <c r="H26" s="118"/>
      <c r="I26" s="117"/>
      <c r="J26" s="117"/>
      <c r="K26" s="117"/>
      <c r="L26" s="119"/>
      <c r="M26" s="120"/>
      <c r="N26" s="121">
        <f t="shared" si="0"/>
        <v>0</v>
      </c>
    </row>
    <row r="27" spans="1:14" ht="12.75" customHeight="1">
      <c r="A27" s="111"/>
      <c r="B27" s="122">
        <v>2</v>
      </c>
      <c r="C27" s="113" t="s">
        <v>55</v>
      </c>
      <c r="D27" s="154"/>
      <c r="E27" s="115"/>
      <c r="F27" s="116"/>
      <c r="G27" s="117"/>
      <c r="H27" s="118"/>
      <c r="I27" s="117"/>
      <c r="J27" s="117"/>
      <c r="K27" s="117"/>
      <c r="L27" s="119"/>
      <c r="M27" s="120"/>
      <c r="N27" s="121">
        <f t="shared" si="0"/>
        <v>0</v>
      </c>
    </row>
    <row r="28" spans="1:14" ht="12.75" customHeight="1">
      <c r="A28" s="111"/>
      <c r="B28" s="122">
        <v>3</v>
      </c>
      <c r="C28" s="113" t="s">
        <v>56</v>
      </c>
      <c r="D28" s="154"/>
      <c r="E28" s="115"/>
      <c r="F28" s="116"/>
      <c r="G28" s="117"/>
      <c r="H28" s="118"/>
      <c r="I28" s="117"/>
      <c r="J28" s="117"/>
      <c r="K28" s="117"/>
      <c r="L28" s="119"/>
      <c r="M28" s="120"/>
      <c r="N28" s="121">
        <f t="shared" si="0"/>
        <v>0</v>
      </c>
    </row>
    <row r="29" spans="1:14" ht="12.75" customHeight="1">
      <c r="A29" s="111"/>
      <c r="B29" s="122">
        <v>9</v>
      </c>
      <c r="C29" s="155" t="s">
        <v>57</v>
      </c>
      <c r="D29" s="156"/>
      <c r="E29" s="157"/>
      <c r="F29" s="123"/>
      <c r="G29" s="124"/>
      <c r="H29" s="125"/>
      <c r="I29" s="124"/>
      <c r="J29" s="124"/>
      <c r="K29" s="124"/>
      <c r="L29" s="126"/>
      <c r="M29" s="127"/>
      <c r="N29" s="128">
        <f t="shared" si="0"/>
        <v>0</v>
      </c>
    </row>
    <row r="30" spans="1:14" ht="15" customHeight="1">
      <c r="A30" s="129">
        <v>8127</v>
      </c>
      <c r="B30" s="130" t="s">
        <v>44</v>
      </c>
      <c r="C30" s="158" t="s">
        <v>58</v>
      </c>
      <c r="D30" s="156"/>
      <c r="E30" s="159">
        <f aca="true" t="shared" si="3" ref="E30:M30">SUM(E26:E29)</f>
        <v>0</v>
      </c>
      <c r="F30" s="134">
        <f t="shared" si="3"/>
        <v>0</v>
      </c>
      <c r="G30" s="160">
        <f t="shared" si="3"/>
        <v>0</v>
      </c>
      <c r="H30" s="150">
        <f t="shared" si="3"/>
        <v>0</v>
      </c>
      <c r="I30" s="160">
        <f t="shared" si="3"/>
        <v>0</v>
      </c>
      <c r="J30" s="160">
        <f t="shared" si="3"/>
        <v>0</v>
      </c>
      <c r="K30" s="160">
        <f t="shared" si="3"/>
        <v>0</v>
      </c>
      <c r="L30" s="161">
        <f t="shared" si="3"/>
        <v>0</v>
      </c>
      <c r="M30" s="162">
        <f t="shared" si="3"/>
        <v>0</v>
      </c>
      <c r="N30" s="128">
        <f t="shared" si="0"/>
        <v>0</v>
      </c>
    </row>
    <row r="31" spans="1:14" ht="12.75" customHeight="1">
      <c r="A31" s="111">
        <v>8128</v>
      </c>
      <c r="B31" s="122">
        <v>1</v>
      </c>
      <c r="C31" s="102" t="s">
        <v>59</v>
      </c>
      <c r="D31" s="114"/>
      <c r="E31" s="115"/>
      <c r="F31" s="116"/>
      <c r="G31" s="117"/>
      <c r="H31" s="118"/>
      <c r="I31" s="117"/>
      <c r="J31" s="117"/>
      <c r="K31" s="117"/>
      <c r="L31" s="119"/>
      <c r="M31" s="120"/>
      <c r="N31" s="121">
        <f t="shared" si="0"/>
        <v>0</v>
      </c>
    </row>
    <row r="32" spans="1:14" ht="12.75" customHeight="1">
      <c r="A32" s="111"/>
      <c r="B32" s="122">
        <v>2</v>
      </c>
      <c r="C32" s="163" t="s">
        <v>60</v>
      </c>
      <c r="D32" s="114"/>
      <c r="E32" s="115"/>
      <c r="F32" s="116"/>
      <c r="G32" s="117"/>
      <c r="H32" s="118"/>
      <c r="I32" s="117"/>
      <c r="J32" s="117"/>
      <c r="K32" s="117"/>
      <c r="L32" s="119"/>
      <c r="M32" s="120"/>
      <c r="N32" s="121">
        <f t="shared" si="0"/>
        <v>0</v>
      </c>
    </row>
    <row r="33" spans="1:14" ht="12.75" customHeight="1">
      <c r="A33" s="111"/>
      <c r="B33" s="122">
        <v>3</v>
      </c>
      <c r="C33" s="113" t="s">
        <v>61</v>
      </c>
      <c r="D33" s="114"/>
      <c r="E33" s="115"/>
      <c r="F33" s="116"/>
      <c r="G33" s="117"/>
      <c r="H33" s="118"/>
      <c r="I33" s="117"/>
      <c r="J33" s="117"/>
      <c r="K33" s="117"/>
      <c r="L33" s="119"/>
      <c r="M33" s="120"/>
      <c r="N33" s="121">
        <f t="shared" si="0"/>
        <v>0</v>
      </c>
    </row>
    <row r="34" spans="1:14" ht="12.75" customHeight="1">
      <c r="A34" s="111"/>
      <c r="B34" s="122">
        <v>4</v>
      </c>
      <c r="C34" s="113" t="s">
        <v>62</v>
      </c>
      <c r="D34" s="114"/>
      <c r="E34" s="115"/>
      <c r="F34" s="116"/>
      <c r="G34" s="117"/>
      <c r="H34" s="118"/>
      <c r="I34" s="117"/>
      <c r="J34" s="117"/>
      <c r="K34" s="117"/>
      <c r="L34" s="119"/>
      <c r="M34" s="120"/>
      <c r="N34" s="121">
        <f t="shared" si="0"/>
        <v>0</v>
      </c>
    </row>
    <row r="35" spans="1:14" ht="12.75" customHeight="1">
      <c r="A35" s="111"/>
      <c r="B35" s="122">
        <v>5</v>
      </c>
      <c r="C35" s="113" t="s">
        <v>137</v>
      </c>
      <c r="D35" s="114"/>
      <c r="E35" s="115"/>
      <c r="F35" s="116"/>
      <c r="G35" s="117"/>
      <c r="H35" s="118"/>
      <c r="I35" s="117"/>
      <c r="J35" s="117"/>
      <c r="K35" s="117"/>
      <c r="L35" s="119"/>
      <c r="M35" s="120"/>
      <c r="N35" s="121">
        <f t="shared" si="0"/>
        <v>0</v>
      </c>
    </row>
    <row r="36" spans="1:14" ht="12.75" customHeight="1">
      <c r="A36" s="111"/>
      <c r="B36" s="122">
        <v>7</v>
      </c>
      <c r="C36" s="113" t="s">
        <v>63</v>
      </c>
      <c r="D36" s="114"/>
      <c r="E36" s="115"/>
      <c r="F36" s="116"/>
      <c r="G36" s="117"/>
      <c r="H36" s="118"/>
      <c r="I36" s="117"/>
      <c r="J36" s="117"/>
      <c r="K36" s="117"/>
      <c r="L36" s="119"/>
      <c r="M36" s="120"/>
      <c r="N36" s="121">
        <f t="shared" si="0"/>
        <v>0</v>
      </c>
    </row>
    <row r="37" spans="1:14" ht="12.75" customHeight="1">
      <c r="A37" s="111"/>
      <c r="B37" s="122">
        <v>8</v>
      </c>
      <c r="C37" s="163" t="s">
        <v>64</v>
      </c>
      <c r="D37" s="114"/>
      <c r="E37" s="164"/>
      <c r="F37" s="116"/>
      <c r="G37" s="117"/>
      <c r="H37" s="118"/>
      <c r="I37" s="117"/>
      <c r="J37" s="117"/>
      <c r="K37" s="117"/>
      <c r="L37" s="119"/>
      <c r="M37" s="120"/>
      <c r="N37" s="121">
        <f t="shared" si="0"/>
        <v>0</v>
      </c>
    </row>
    <row r="38" spans="1:14" ht="12.75" customHeight="1">
      <c r="A38" s="111"/>
      <c r="B38" s="112">
        <v>9</v>
      </c>
      <c r="C38" s="155" t="s">
        <v>65</v>
      </c>
      <c r="D38" s="165"/>
      <c r="E38" s="157"/>
      <c r="F38" s="123"/>
      <c r="G38" s="124"/>
      <c r="H38" s="125"/>
      <c r="I38" s="124"/>
      <c r="J38" s="124"/>
      <c r="K38" s="124"/>
      <c r="L38" s="126"/>
      <c r="M38" s="127"/>
      <c r="N38" s="128">
        <f t="shared" si="0"/>
        <v>0</v>
      </c>
    </row>
    <row r="39" spans="1:14" ht="15" customHeight="1" thickBot="1">
      <c r="A39" s="129">
        <v>8128</v>
      </c>
      <c r="B39" s="130" t="s">
        <v>44</v>
      </c>
      <c r="C39" s="131" t="s">
        <v>66</v>
      </c>
      <c r="D39" s="156"/>
      <c r="E39" s="159">
        <f aca="true" t="shared" si="4" ref="E39:M39">SUM(E31:E38)</f>
        <v>0</v>
      </c>
      <c r="F39" s="134">
        <f t="shared" si="4"/>
        <v>0</v>
      </c>
      <c r="G39" s="135">
        <f t="shared" si="4"/>
        <v>0</v>
      </c>
      <c r="H39" s="136">
        <f t="shared" si="4"/>
        <v>0</v>
      </c>
      <c r="I39" s="135">
        <f t="shared" si="4"/>
        <v>0</v>
      </c>
      <c r="J39" s="135">
        <f t="shared" si="4"/>
        <v>0</v>
      </c>
      <c r="K39" s="135">
        <f t="shared" si="4"/>
        <v>0</v>
      </c>
      <c r="L39" s="137">
        <f t="shared" si="4"/>
        <v>0</v>
      </c>
      <c r="M39" s="138">
        <f t="shared" si="4"/>
        <v>0</v>
      </c>
      <c r="N39" s="128">
        <f t="shared" si="0"/>
        <v>0</v>
      </c>
    </row>
    <row r="40" spans="1:14" ht="16.5" customHeight="1" thickBot="1" thickTop="1">
      <c r="A40" s="166">
        <v>8129</v>
      </c>
      <c r="B40" s="167"/>
      <c r="C40" s="168" t="s">
        <v>67</v>
      </c>
      <c r="D40" s="169"/>
      <c r="E40" s="170"/>
      <c r="F40" s="171"/>
      <c r="G40" s="172"/>
      <c r="H40" s="173"/>
      <c r="I40" s="172"/>
      <c r="J40" s="172"/>
      <c r="K40" s="172"/>
      <c r="L40" s="174"/>
      <c r="M40" s="175"/>
      <c r="N40" s="176">
        <f t="shared" si="0"/>
        <v>0</v>
      </c>
    </row>
    <row r="41" spans="1:14" ht="16.5" customHeight="1" thickBot="1" thickTop="1">
      <c r="A41" s="177">
        <v>812</v>
      </c>
      <c r="B41" s="178" t="s">
        <v>44</v>
      </c>
      <c r="C41" s="179" t="s">
        <v>68</v>
      </c>
      <c r="D41" s="180"/>
      <c r="E41" s="181">
        <f aca="true" t="shared" si="5" ref="E41:M41">E40+E39+E30+E25+E18+E17+E16</f>
        <v>0</v>
      </c>
      <c r="F41" s="182">
        <f t="shared" si="5"/>
        <v>0</v>
      </c>
      <c r="G41" s="183">
        <f t="shared" si="5"/>
        <v>0</v>
      </c>
      <c r="H41" s="184">
        <f t="shared" si="5"/>
        <v>0</v>
      </c>
      <c r="I41" s="183">
        <f t="shared" si="5"/>
        <v>0</v>
      </c>
      <c r="J41" s="183">
        <f t="shared" si="5"/>
        <v>0</v>
      </c>
      <c r="K41" s="185">
        <f t="shared" si="5"/>
        <v>0</v>
      </c>
      <c r="L41" s="181">
        <f t="shared" si="5"/>
        <v>0</v>
      </c>
      <c r="M41" s="186">
        <f t="shared" si="5"/>
        <v>0</v>
      </c>
      <c r="N41" s="187">
        <f t="shared" si="0"/>
        <v>0</v>
      </c>
    </row>
    <row r="42" spans="1:14" ht="15" customHeight="1">
      <c r="A42" s="481">
        <v>8131</v>
      </c>
      <c r="B42" s="482"/>
      <c r="C42" s="483" t="s">
        <v>142</v>
      </c>
      <c r="D42" s="484"/>
      <c r="E42" s="485"/>
      <c r="F42" s="486"/>
      <c r="G42" s="487"/>
      <c r="H42" s="488"/>
      <c r="I42" s="487"/>
      <c r="J42" s="487"/>
      <c r="K42" s="487"/>
      <c r="L42" s="489"/>
      <c r="M42" s="490"/>
      <c r="N42" s="491">
        <f t="shared" si="0"/>
        <v>0</v>
      </c>
    </row>
    <row r="43" spans="1:14" ht="12.75" customHeight="1">
      <c r="A43" s="111">
        <v>8133</v>
      </c>
      <c r="B43" s="122">
        <v>2</v>
      </c>
      <c r="C43" s="113" t="s">
        <v>69</v>
      </c>
      <c r="D43" s="114"/>
      <c r="E43" s="115"/>
      <c r="F43" s="116"/>
      <c r="G43" s="117"/>
      <c r="H43" s="118"/>
      <c r="I43" s="117"/>
      <c r="J43" s="117"/>
      <c r="K43" s="117"/>
      <c r="L43" s="119"/>
      <c r="M43" s="120"/>
      <c r="N43" s="121">
        <f t="shared" si="0"/>
        <v>0</v>
      </c>
    </row>
    <row r="44" spans="1:14" ht="12.75" customHeight="1">
      <c r="A44" s="111"/>
      <c r="B44" s="122">
        <v>9</v>
      </c>
      <c r="C44" s="155" t="s">
        <v>70</v>
      </c>
      <c r="D44" s="165"/>
      <c r="E44" s="157"/>
      <c r="F44" s="123"/>
      <c r="G44" s="124"/>
      <c r="H44" s="125"/>
      <c r="I44" s="124"/>
      <c r="J44" s="124"/>
      <c r="K44" s="124"/>
      <c r="L44" s="126"/>
      <c r="M44" s="127"/>
      <c r="N44" s="128">
        <f t="shared" si="0"/>
        <v>0</v>
      </c>
    </row>
    <row r="45" spans="1:14" ht="15" customHeight="1" thickBot="1">
      <c r="A45" s="188">
        <v>8133</v>
      </c>
      <c r="B45" s="193" t="s">
        <v>44</v>
      </c>
      <c r="C45" s="141" t="s">
        <v>71</v>
      </c>
      <c r="D45" s="189"/>
      <c r="E45" s="194">
        <f aca="true" t="shared" si="6" ref="E45:M45">SUM(E43:E44)</f>
        <v>0</v>
      </c>
      <c r="F45" s="134">
        <f t="shared" si="6"/>
        <v>0</v>
      </c>
      <c r="G45" s="478">
        <f t="shared" si="6"/>
        <v>0</v>
      </c>
      <c r="H45" s="195">
        <f t="shared" si="6"/>
        <v>0</v>
      </c>
      <c r="I45" s="479">
        <f t="shared" si="6"/>
        <v>0</v>
      </c>
      <c r="J45" s="478">
        <f t="shared" si="6"/>
        <v>0</v>
      </c>
      <c r="K45" s="478">
        <f t="shared" si="6"/>
        <v>0</v>
      </c>
      <c r="L45" s="480">
        <f t="shared" si="6"/>
        <v>0</v>
      </c>
      <c r="M45" s="138">
        <f t="shared" si="6"/>
        <v>0</v>
      </c>
      <c r="N45" s="128">
        <f t="shared" si="0"/>
        <v>0</v>
      </c>
    </row>
    <row r="46" spans="1:14" ht="16.5" customHeight="1" thickBot="1">
      <c r="A46" s="177">
        <v>813</v>
      </c>
      <c r="B46" s="178" t="s">
        <v>44</v>
      </c>
      <c r="C46" s="196" t="s">
        <v>72</v>
      </c>
      <c r="D46" s="197"/>
      <c r="E46" s="198">
        <f>E41+E42+E45</f>
        <v>0</v>
      </c>
      <c r="F46" s="475">
        <f aca="true" t="shared" si="7" ref="F46:M46">F41+F42+F45</f>
        <v>0</v>
      </c>
      <c r="G46" s="476">
        <f t="shared" si="7"/>
        <v>0</v>
      </c>
      <c r="H46" s="497">
        <f t="shared" si="7"/>
        <v>0</v>
      </c>
      <c r="I46" s="476">
        <f t="shared" si="7"/>
        <v>0</v>
      </c>
      <c r="J46" s="476">
        <f t="shared" si="7"/>
        <v>0</v>
      </c>
      <c r="K46" s="476">
        <f t="shared" si="7"/>
        <v>0</v>
      </c>
      <c r="L46" s="477">
        <f t="shared" si="7"/>
        <v>0</v>
      </c>
      <c r="M46" s="198">
        <f t="shared" si="7"/>
        <v>0</v>
      </c>
      <c r="N46" s="199">
        <f t="shared" si="0"/>
        <v>0</v>
      </c>
    </row>
    <row r="47" spans="2:14" ht="4.5" customHeight="1" thickBot="1">
      <c r="B47" s="201"/>
      <c r="D47" s="202"/>
      <c r="E47" s="203"/>
      <c r="F47" s="204"/>
      <c r="G47" s="204"/>
      <c r="H47" s="205"/>
      <c r="I47" s="204"/>
      <c r="J47" s="204"/>
      <c r="K47" s="204"/>
      <c r="L47" s="204"/>
      <c r="M47" s="204"/>
      <c r="N47" s="206"/>
    </row>
    <row r="48" spans="1:14" ht="15" customHeight="1">
      <c r="A48" s="140">
        <v>8141</v>
      </c>
      <c r="B48" s="101"/>
      <c r="C48" s="141" t="s">
        <v>138</v>
      </c>
      <c r="D48" s="156"/>
      <c r="E48" s="207"/>
      <c r="F48" s="106"/>
      <c r="G48" s="106"/>
      <c r="H48" s="107"/>
      <c r="I48" s="106"/>
      <c r="J48" s="106"/>
      <c r="K48" s="106"/>
      <c r="L48" s="108"/>
      <c r="M48" s="208"/>
      <c r="N48" s="209">
        <f aca="true" t="shared" si="8" ref="N48:N66">SUM(E48:M48)-H48</f>
        <v>0</v>
      </c>
    </row>
    <row r="49" spans="1:14" ht="15" customHeight="1">
      <c r="A49" s="210">
        <v>8142</v>
      </c>
      <c r="B49" s="211"/>
      <c r="C49" s="131" t="s">
        <v>141</v>
      </c>
      <c r="D49" s="132"/>
      <c r="E49" s="207"/>
      <c r="F49" s="190"/>
      <c r="G49" s="190"/>
      <c r="H49" s="191"/>
      <c r="I49" s="190"/>
      <c r="J49" s="190"/>
      <c r="K49" s="190"/>
      <c r="L49" s="192"/>
      <c r="M49" s="208"/>
      <c r="N49" s="139">
        <f t="shared" si="8"/>
        <v>0</v>
      </c>
    </row>
    <row r="50" spans="1:14" ht="12.75" customHeight="1">
      <c r="A50" s="111">
        <v>8147</v>
      </c>
      <c r="B50" s="122">
        <v>1</v>
      </c>
      <c r="C50" s="102" t="s">
        <v>74</v>
      </c>
      <c r="D50" s="227"/>
      <c r="E50" s="219"/>
      <c r="F50" s="220"/>
      <c r="G50" s="220"/>
      <c r="H50" s="221"/>
      <c r="I50" s="220"/>
      <c r="J50" s="220"/>
      <c r="K50" s="220"/>
      <c r="L50" s="222"/>
      <c r="M50" s="228"/>
      <c r="N50" s="224">
        <f t="shared" si="8"/>
        <v>0</v>
      </c>
    </row>
    <row r="51" spans="1:14" ht="12.75" customHeight="1">
      <c r="A51" s="188"/>
      <c r="B51" s="122">
        <v>2</v>
      </c>
      <c r="C51" s="113" t="s">
        <v>75</v>
      </c>
      <c r="D51" s="218"/>
      <c r="E51" s="219"/>
      <c r="F51" s="220"/>
      <c r="G51" s="220"/>
      <c r="H51" s="221"/>
      <c r="I51" s="220"/>
      <c r="J51" s="220"/>
      <c r="K51" s="220"/>
      <c r="L51" s="222"/>
      <c r="M51" s="223"/>
      <c r="N51" s="224">
        <f t="shared" si="8"/>
        <v>0</v>
      </c>
    </row>
    <row r="52" spans="1:14" ht="12.75" customHeight="1">
      <c r="A52" s="188"/>
      <c r="B52" s="122">
        <v>3</v>
      </c>
      <c r="C52" s="113" t="s">
        <v>76</v>
      </c>
      <c r="D52" s="218"/>
      <c r="E52" s="219"/>
      <c r="F52" s="220"/>
      <c r="G52" s="220"/>
      <c r="H52" s="221"/>
      <c r="I52" s="220"/>
      <c r="J52" s="220"/>
      <c r="K52" s="220"/>
      <c r="L52" s="222"/>
      <c r="M52" s="223"/>
      <c r="N52" s="224">
        <f t="shared" si="8"/>
        <v>0</v>
      </c>
    </row>
    <row r="53" spans="1:14" ht="12.75" customHeight="1">
      <c r="A53" s="188"/>
      <c r="B53" s="122">
        <v>9</v>
      </c>
      <c r="C53" s="155" t="s">
        <v>77</v>
      </c>
      <c r="D53" s="229"/>
      <c r="E53" s="230"/>
      <c r="F53" s="231"/>
      <c r="G53" s="231"/>
      <c r="H53" s="232"/>
      <c r="I53" s="231"/>
      <c r="J53" s="231"/>
      <c r="K53" s="231"/>
      <c r="L53" s="233"/>
      <c r="M53" s="234"/>
      <c r="N53" s="217">
        <f t="shared" si="8"/>
        <v>0</v>
      </c>
    </row>
    <row r="54" spans="1:14" ht="15" customHeight="1">
      <c r="A54" s="129">
        <v>8147</v>
      </c>
      <c r="B54" s="130" t="s">
        <v>44</v>
      </c>
      <c r="C54" s="131" t="s">
        <v>78</v>
      </c>
      <c r="D54" s="215"/>
      <c r="E54" s="216">
        <f aca="true" t="shared" si="9" ref="E54:M54">SUM(E50:E53)</f>
        <v>0</v>
      </c>
      <c r="F54" s="235">
        <f t="shared" si="9"/>
        <v>0</v>
      </c>
      <c r="G54" s="235">
        <f t="shared" si="9"/>
        <v>0</v>
      </c>
      <c r="H54" s="150">
        <f t="shared" si="9"/>
        <v>0</v>
      </c>
      <c r="I54" s="235">
        <f t="shared" si="9"/>
        <v>0</v>
      </c>
      <c r="J54" s="235">
        <f t="shared" si="9"/>
        <v>0</v>
      </c>
      <c r="K54" s="235">
        <f t="shared" si="9"/>
        <v>0</v>
      </c>
      <c r="L54" s="236">
        <f t="shared" si="9"/>
        <v>0</v>
      </c>
      <c r="M54" s="225">
        <f t="shared" si="9"/>
        <v>0</v>
      </c>
      <c r="N54" s="217">
        <f t="shared" si="8"/>
        <v>0</v>
      </c>
    </row>
    <row r="55" spans="1:14" ht="12.75" customHeight="1">
      <c r="A55" s="237">
        <v>8148</v>
      </c>
      <c r="B55" s="238">
        <v>1</v>
      </c>
      <c r="C55" s="102" t="s">
        <v>79</v>
      </c>
      <c r="D55" s="227"/>
      <c r="E55" s="219"/>
      <c r="F55" s="220"/>
      <c r="G55" s="220"/>
      <c r="H55" s="221"/>
      <c r="I55" s="220"/>
      <c r="J55" s="220"/>
      <c r="K55" s="220"/>
      <c r="L55" s="222"/>
      <c r="M55" s="228"/>
      <c r="N55" s="224">
        <f t="shared" si="8"/>
        <v>0</v>
      </c>
    </row>
    <row r="56" spans="1:14" ht="12.75" customHeight="1">
      <c r="A56" s="237"/>
      <c r="B56" s="238">
        <v>3</v>
      </c>
      <c r="C56" s="113" t="s">
        <v>80</v>
      </c>
      <c r="D56" s="218"/>
      <c r="E56" s="219"/>
      <c r="F56" s="220"/>
      <c r="G56" s="220"/>
      <c r="H56" s="221"/>
      <c r="I56" s="220"/>
      <c r="J56" s="220"/>
      <c r="K56" s="220"/>
      <c r="L56" s="222"/>
      <c r="M56" s="223"/>
      <c r="N56" s="224">
        <f t="shared" si="8"/>
        <v>0</v>
      </c>
    </row>
    <row r="57" spans="1:14" ht="15" customHeight="1">
      <c r="A57" s="188">
        <v>8148</v>
      </c>
      <c r="B57" s="239" t="s">
        <v>44</v>
      </c>
      <c r="C57" s="131" t="s">
        <v>81</v>
      </c>
      <c r="D57" s="132"/>
      <c r="E57" s="240">
        <f aca="true" t="shared" si="10" ref="E57:M57">SUM(E55:E56)</f>
        <v>0</v>
      </c>
      <c r="F57" s="149">
        <f t="shared" si="10"/>
        <v>0</v>
      </c>
      <c r="G57" s="149">
        <f t="shared" si="10"/>
        <v>0</v>
      </c>
      <c r="H57" s="150">
        <f t="shared" si="10"/>
        <v>0</v>
      </c>
      <c r="I57" s="149">
        <f t="shared" si="10"/>
        <v>0</v>
      </c>
      <c r="J57" s="149">
        <f t="shared" si="10"/>
        <v>0</v>
      </c>
      <c r="K57" s="149">
        <f t="shared" si="10"/>
        <v>0</v>
      </c>
      <c r="L57" s="151">
        <f t="shared" si="10"/>
        <v>0</v>
      </c>
      <c r="M57" s="241">
        <f t="shared" si="10"/>
        <v>0</v>
      </c>
      <c r="N57" s="242">
        <f t="shared" si="8"/>
        <v>0</v>
      </c>
    </row>
    <row r="58" spans="1:14" ht="12.75" customHeight="1">
      <c r="A58" s="492">
        <v>8149</v>
      </c>
      <c r="B58" s="112">
        <v>2</v>
      </c>
      <c r="C58" s="113" t="s">
        <v>82</v>
      </c>
      <c r="D58" s="114"/>
      <c r="E58" s="212"/>
      <c r="F58" s="117"/>
      <c r="G58" s="117"/>
      <c r="H58" s="118"/>
      <c r="I58" s="117"/>
      <c r="J58" s="117"/>
      <c r="K58" s="117"/>
      <c r="L58" s="119"/>
      <c r="M58" s="243"/>
      <c r="N58" s="213">
        <f t="shared" si="8"/>
        <v>0</v>
      </c>
    </row>
    <row r="59" spans="1:14" ht="12.75" customHeight="1">
      <c r="A59" s="111"/>
      <c r="B59" s="112">
        <v>9</v>
      </c>
      <c r="C59" s="155" t="s">
        <v>83</v>
      </c>
      <c r="D59" s="165"/>
      <c r="E59" s="207"/>
      <c r="F59" s="124"/>
      <c r="G59" s="124"/>
      <c r="H59" s="125"/>
      <c r="I59" s="124"/>
      <c r="J59" s="124"/>
      <c r="K59" s="124"/>
      <c r="L59" s="126"/>
      <c r="M59" s="214"/>
      <c r="N59" s="139">
        <f t="shared" si="8"/>
        <v>0</v>
      </c>
    </row>
    <row r="60" spans="1:14" ht="15" customHeight="1">
      <c r="A60" s="188">
        <v>8149</v>
      </c>
      <c r="B60" s="130" t="s">
        <v>44</v>
      </c>
      <c r="C60" s="131" t="s">
        <v>84</v>
      </c>
      <c r="D60" s="156"/>
      <c r="E60" s="137">
        <f aca="true" t="shared" si="11" ref="E60:M60">SUM(E58:E59)</f>
        <v>0</v>
      </c>
      <c r="F60" s="135">
        <f t="shared" si="11"/>
        <v>0</v>
      </c>
      <c r="G60" s="135">
        <f t="shared" si="11"/>
        <v>0</v>
      </c>
      <c r="H60" s="150">
        <f t="shared" si="11"/>
        <v>0</v>
      </c>
      <c r="I60" s="135">
        <f t="shared" si="11"/>
        <v>0</v>
      </c>
      <c r="J60" s="135">
        <f t="shared" si="11"/>
        <v>0</v>
      </c>
      <c r="K60" s="135">
        <f t="shared" si="11"/>
        <v>0</v>
      </c>
      <c r="L60" s="137">
        <f t="shared" si="11"/>
        <v>0</v>
      </c>
      <c r="M60" s="138">
        <f t="shared" si="11"/>
        <v>0</v>
      </c>
      <c r="N60" s="139">
        <f t="shared" si="8"/>
        <v>0</v>
      </c>
    </row>
    <row r="61" spans="1:14" ht="12.75" customHeight="1">
      <c r="A61" s="145">
        <v>8151</v>
      </c>
      <c r="B61" s="122">
        <v>4</v>
      </c>
      <c r="C61" s="244" t="s">
        <v>85</v>
      </c>
      <c r="D61" s="218"/>
      <c r="E61" s="219"/>
      <c r="F61" s="220"/>
      <c r="G61" s="220"/>
      <c r="H61" s="221"/>
      <c r="I61" s="220"/>
      <c r="J61" s="220"/>
      <c r="K61" s="220"/>
      <c r="L61" s="222"/>
      <c r="M61" s="223"/>
      <c r="N61" s="224">
        <f t="shared" si="8"/>
        <v>0</v>
      </c>
    </row>
    <row r="62" spans="1:14" ht="12.75" customHeight="1">
      <c r="A62" s="188"/>
      <c r="B62" s="122">
        <v>5</v>
      </c>
      <c r="C62" s="244" t="s">
        <v>86</v>
      </c>
      <c r="D62" s="218"/>
      <c r="E62" s="219"/>
      <c r="F62" s="220"/>
      <c r="G62" s="220"/>
      <c r="H62" s="221"/>
      <c r="I62" s="220"/>
      <c r="J62" s="220"/>
      <c r="K62" s="220"/>
      <c r="L62" s="222"/>
      <c r="M62" s="223"/>
      <c r="N62" s="224">
        <f t="shared" si="8"/>
        <v>0</v>
      </c>
    </row>
    <row r="63" spans="1:14" ht="12.75" customHeight="1">
      <c r="A63" s="188"/>
      <c r="B63" s="122">
        <v>9</v>
      </c>
      <c r="C63" s="155" t="s">
        <v>87</v>
      </c>
      <c r="D63" s="245"/>
      <c r="E63" s="230"/>
      <c r="F63" s="231"/>
      <c r="G63" s="231"/>
      <c r="H63" s="232"/>
      <c r="I63" s="231"/>
      <c r="J63" s="231"/>
      <c r="K63" s="231"/>
      <c r="L63" s="233"/>
      <c r="M63" s="234"/>
      <c r="N63" s="217">
        <f t="shared" si="8"/>
        <v>0</v>
      </c>
    </row>
    <row r="64" spans="1:14" ht="15" customHeight="1">
      <c r="A64" s="129">
        <v>8151</v>
      </c>
      <c r="B64" s="130" t="s">
        <v>44</v>
      </c>
      <c r="C64" s="141" t="s">
        <v>88</v>
      </c>
      <c r="D64" s="226"/>
      <c r="E64" s="216">
        <f aca="true" t="shared" si="12" ref="E64:M64">SUM(E61:E63)</f>
        <v>0</v>
      </c>
      <c r="F64" s="235">
        <f t="shared" si="12"/>
        <v>0</v>
      </c>
      <c r="G64" s="235">
        <f t="shared" si="12"/>
        <v>0</v>
      </c>
      <c r="H64" s="150">
        <f t="shared" si="12"/>
        <v>0</v>
      </c>
      <c r="I64" s="235">
        <f t="shared" si="12"/>
        <v>0</v>
      </c>
      <c r="J64" s="235">
        <f t="shared" si="12"/>
        <v>0</v>
      </c>
      <c r="K64" s="235">
        <f t="shared" si="12"/>
        <v>0</v>
      </c>
      <c r="L64" s="236">
        <f t="shared" si="12"/>
        <v>0</v>
      </c>
      <c r="M64" s="225">
        <f t="shared" si="12"/>
        <v>0</v>
      </c>
      <c r="N64" s="217">
        <f t="shared" si="8"/>
        <v>0</v>
      </c>
    </row>
    <row r="65" spans="1:14" ht="15" customHeight="1" thickBot="1">
      <c r="A65" s="129">
        <v>8159</v>
      </c>
      <c r="B65" s="130"/>
      <c r="C65" s="131" t="s">
        <v>139</v>
      </c>
      <c r="D65" s="215"/>
      <c r="E65" s="230"/>
      <c r="F65" s="231"/>
      <c r="G65" s="493"/>
      <c r="H65" s="494"/>
      <c r="I65" s="495"/>
      <c r="J65" s="495"/>
      <c r="K65" s="495"/>
      <c r="L65" s="496"/>
      <c r="M65" s="246"/>
      <c r="N65" s="217">
        <f t="shared" si="8"/>
        <v>0</v>
      </c>
    </row>
    <row r="66" spans="1:14" ht="18" customHeight="1" thickBot="1">
      <c r="A66" s="177">
        <v>819</v>
      </c>
      <c r="B66" s="178" t="s">
        <v>44</v>
      </c>
      <c r="C66" s="196" t="s">
        <v>89</v>
      </c>
      <c r="D66" s="197"/>
      <c r="E66" s="198">
        <f>E65++E64+E60+E57+E54+E49+E48</f>
        <v>0</v>
      </c>
      <c r="F66" s="475">
        <f aca="true" t="shared" si="13" ref="F66:M66">F65++F64+F60+F57+F54+F49+F48</f>
        <v>0</v>
      </c>
      <c r="G66" s="476">
        <f t="shared" si="13"/>
        <v>0</v>
      </c>
      <c r="H66" s="497">
        <f t="shared" si="13"/>
        <v>0</v>
      </c>
      <c r="I66" s="476">
        <f t="shared" si="13"/>
        <v>0</v>
      </c>
      <c r="J66" s="476">
        <f t="shared" si="13"/>
        <v>0</v>
      </c>
      <c r="K66" s="476">
        <f t="shared" si="13"/>
        <v>0</v>
      </c>
      <c r="L66" s="477">
        <f t="shared" si="13"/>
        <v>0</v>
      </c>
      <c r="M66" s="198">
        <f t="shared" si="13"/>
        <v>0</v>
      </c>
      <c r="N66" s="199">
        <f t="shared" si="8"/>
        <v>0</v>
      </c>
    </row>
    <row r="67" spans="1:14" ht="25.5" customHeight="1">
      <c r="A67" s="200" t="s">
        <v>140</v>
      </c>
      <c r="C67" s="200" t="s">
        <v>147</v>
      </c>
      <c r="E67" s="249" t="str">
        <f>IF(ROUND(E66,3)-ROUND(E46,3)=0," ","Chyba bilance")</f>
        <v> </v>
      </c>
      <c r="F67" s="249" t="str">
        <f aca="true" t="shared" si="14" ref="F67:N67">IF(ROUND(F66,3)-ROUND(F46,3)=0," ","Chyba bilance")</f>
        <v> </v>
      </c>
      <c r="G67" s="249" t="str">
        <f t="shared" si="14"/>
        <v> </v>
      </c>
      <c r="H67" s="249" t="str">
        <f t="shared" si="14"/>
        <v> </v>
      </c>
      <c r="I67" s="249" t="str">
        <f t="shared" si="14"/>
        <v> </v>
      </c>
      <c r="J67" s="249" t="str">
        <f t="shared" si="14"/>
        <v> </v>
      </c>
      <c r="K67" s="249" t="str">
        <f t="shared" si="14"/>
        <v> </v>
      </c>
      <c r="L67" s="249" t="str">
        <f t="shared" si="14"/>
        <v> </v>
      </c>
      <c r="M67" s="249" t="str">
        <f t="shared" si="14"/>
        <v> </v>
      </c>
      <c r="N67" s="249" t="str">
        <f t="shared" si="14"/>
        <v> </v>
      </c>
    </row>
  </sheetData>
  <sheetProtection/>
  <mergeCells count="11">
    <mergeCell ref="A1:N1"/>
    <mergeCell ref="A2:N2"/>
    <mergeCell ref="A3:J3"/>
    <mergeCell ref="M3:N3"/>
    <mergeCell ref="C7:D7"/>
    <mergeCell ref="A4:B4"/>
    <mergeCell ref="C4:L4"/>
    <mergeCell ref="A5:B5"/>
    <mergeCell ref="C5:L5"/>
    <mergeCell ref="A6:B6"/>
    <mergeCell ref="C6:L6"/>
  </mergeCells>
  <dataValidations count="2">
    <dataValidation type="whole" operator="equal" allowBlank="1" showInputMessage="1" showErrorMessage="1" errorTitle="Chyby bilance" error="Nesoulad mezi zdroji a potřebami&#10;" sqref="E69">
      <formula1>0</formula1>
    </dataValidation>
    <dataValidation type="textLength" operator="lessThan" allowBlank="1" showInputMessage="1" showErrorMessage="1" errorTitle="Příliš dlouhý text !" error="Maximální délka textu je 100 znaků včetně mezer." sqref="A5">
      <formula1>151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view="pageBreakPreview" zoomScaleSheetLayoutView="100" zoomScalePageLayoutView="0" workbookViewId="0" topLeftCell="A13">
      <selection activeCell="C26" sqref="C26"/>
    </sheetView>
  </sheetViews>
  <sheetFormatPr defaultColWidth="9.140625" defaultRowHeight="12.75"/>
  <cols>
    <col min="1" max="1" width="5.7109375" style="200" customWidth="1"/>
    <col min="2" max="2" width="8.00390625" style="200" customWidth="1"/>
    <col min="3" max="3" width="30.8515625" style="200" customWidth="1"/>
    <col min="4" max="4" width="21.8515625" style="200" customWidth="1"/>
    <col min="5" max="14" width="8.7109375" style="200" customWidth="1"/>
    <col min="15" max="16384" width="9.140625" style="200" customWidth="1"/>
  </cols>
  <sheetData>
    <row r="1" spans="1:19" ht="8.25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2"/>
      <c r="P1" s="2"/>
      <c r="Q1" s="2"/>
      <c r="R1" s="2"/>
      <c r="S1" s="2"/>
    </row>
    <row r="2" spans="1:19" ht="3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"/>
      <c r="P2" s="2"/>
      <c r="Q2" s="2"/>
      <c r="R2" s="2"/>
      <c r="S2" s="2"/>
    </row>
    <row r="3" spans="1:19" ht="4.5" customHeight="1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2"/>
      <c r="P3" s="2"/>
      <c r="Q3" s="2"/>
      <c r="R3" s="2"/>
      <c r="S3" s="2"/>
    </row>
    <row r="4" spans="1:14" ht="39" customHeight="1" thickBot="1">
      <c r="A4" s="600" t="s">
        <v>132</v>
      </c>
      <c r="B4" s="601"/>
      <c r="C4" s="601"/>
      <c r="D4" s="601"/>
      <c r="E4" s="601"/>
      <c r="F4" s="601"/>
      <c r="G4" s="601"/>
      <c r="H4" s="601"/>
      <c r="I4" s="601"/>
      <c r="J4" s="602"/>
      <c r="K4" s="61" t="s">
        <v>123</v>
      </c>
      <c r="L4" s="62"/>
      <c r="M4" s="603">
        <v>2021</v>
      </c>
      <c r="N4" s="604"/>
    </row>
    <row r="5" spans="1:16" ht="15.75" thickBot="1">
      <c r="A5" s="584" t="s">
        <v>15</v>
      </c>
      <c r="B5" s="585"/>
      <c r="C5" s="596">
        <f>'VZOR 80'!C4:L4</f>
        <v>0</v>
      </c>
      <c r="D5" s="585"/>
      <c r="E5" s="585"/>
      <c r="F5" s="585"/>
      <c r="G5" s="585"/>
      <c r="H5" s="585"/>
      <c r="I5" s="585"/>
      <c r="J5" s="585"/>
      <c r="K5" s="585"/>
      <c r="L5" s="597"/>
      <c r="M5" s="3"/>
      <c r="N5" s="3"/>
      <c r="O5" s="4"/>
      <c r="P5" s="4"/>
    </row>
    <row r="6" spans="1:16" ht="16.5" customHeight="1" thickBot="1">
      <c r="A6" s="589" t="s">
        <v>127</v>
      </c>
      <c r="B6" s="590"/>
      <c r="C6" s="596">
        <f>'VZOR 80'!C5:L5</f>
        <v>0</v>
      </c>
      <c r="D6" s="585"/>
      <c r="E6" s="585"/>
      <c r="F6" s="585"/>
      <c r="G6" s="585"/>
      <c r="H6" s="585"/>
      <c r="I6" s="585"/>
      <c r="J6" s="585"/>
      <c r="K6" s="585"/>
      <c r="L6" s="597"/>
      <c r="M6" s="5"/>
      <c r="N6" s="4"/>
      <c r="O6" s="4"/>
      <c r="P6" s="4"/>
    </row>
    <row r="7" spans="1:16" ht="16.5" customHeight="1" thickBot="1">
      <c r="A7" s="566" t="s">
        <v>128</v>
      </c>
      <c r="B7" s="567"/>
      <c r="C7" s="596">
        <f>'VZOR 80'!C6:L6</f>
        <v>0</v>
      </c>
      <c r="D7" s="585"/>
      <c r="E7" s="585"/>
      <c r="F7" s="585"/>
      <c r="G7" s="585"/>
      <c r="H7" s="585"/>
      <c r="I7" s="585"/>
      <c r="J7" s="585"/>
      <c r="K7" s="585"/>
      <c r="L7" s="597"/>
      <c r="M7" s="5"/>
      <c r="N7" s="4"/>
      <c r="O7" s="4"/>
      <c r="P7" s="4"/>
    </row>
    <row r="8" spans="1:14" ht="15" customHeight="1" thickTop="1">
      <c r="A8" s="64"/>
      <c r="B8" s="65"/>
      <c r="C8" s="605"/>
      <c r="D8" s="606"/>
      <c r="E8" s="66" t="s">
        <v>20</v>
      </c>
      <c r="F8" s="67" t="s">
        <v>21</v>
      </c>
      <c r="G8" s="68" t="s">
        <v>22</v>
      </c>
      <c r="H8" s="69" t="s">
        <v>23</v>
      </c>
      <c r="I8" s="70" t="s">
        <v>24</v>
      </c>
      <c r="J8" s="71"/>
      <c r="K8" s="71"/>
      <c r="L8" s="72"/>
      <c r="M8" s="73" t="s">
        <v>25</v>
      </c>
      <c r="N8" s="74" t="s">
        <v>26</v>
      </c>
    </row>
    <row r="9" spans="1:14" ht="15" customHeight="1" thickBot="1">
      <c r="A9" s="75"/>
      <c r="B9" s="76"/>
      <c r="C9" s="250"/>
      <c r="D9" s="251" t="s">
        <v>27</v>
      </c>
      <c r="E9" s="79" t="s">
        <v>28</v>
      </c>
      <c r="F9" s="80" t="s">
        <v>29</v>
      </c>
      <c r="G9" s="81" t="s">
        <v>30</v>
      </c>
      <c r="H9" s="82" t="s">
        <v>31</v>
      </c>
      <c r="I9" s="83" t="s">
        <v>32</v>
      </c>
      <c r="J9" s="84" t="s">
        <v>33</v>
      </c>
      <c r="K9" s="85" t="s">
        <v>33</v>
      </c>
      <c r="L9" s="83" t="s">
        <v>33</v>
      </c>
      <c r="M9" s="79" t="s">
        <v>34</v>
      </c>
      <c r="N9" s="86" t="s">
        <v>35</v>
      </c>
    </row>
    <row r="10" spans="1:14" ht="15" customHeight="1" thickBot="1">
      <c r="A10" s="87" t="s">
        <v>36</v>
      </c>
      <c r="B10" s="88"/>
      <c r="C10" s="89" t="s">
        <v>37</v>
      </c>
      <c r="D10" s="90"/>
      <c r="E10" s="91">
        <f>M4-2</f>
        <v>2019</v>
      </c>
      <c r="F10" s="92">
        <f>M4-1</f>
        <v>2020</v>
      </c>
      <c r="G10" s="93">
        <f>M4</f>
        <v>2021</v>
      </c>
      <c r="H10" s="94">
        <f>M4</f>
        <v>2021</v>
      </c>
      <c r="I10" s="95">
        <f>M4+1</f>
        <v>2022</v>
      </c>
      <c r="J10" s="95">
        <f>M4+2</f>
        <v>2023</v>
      </c>
      <c r="K10" s="95">
        <f>M4+3</f>
        <v>2024</v>
      </c>
      <c r="L10" s="95">
        <f>M4+4</f>
        <v>2025</v>
      </c>
      <c r="M10" s="95">
        <f>M4+5</f>
        <v>2026</v>
      </c>
      <c r="N10" s="96" t="s">
        <v>38</v>
      </c>
    </row>
    <row r="11" spans="1:14" ht="4.5" customHeight="1" thickBot="1" thickTop="1">
      <c r="A11" s="97"/>
      <c r="B11" s="97"/>
      <c r="C11" s="97"/>
      <c r="D11" s="97"/>
      <c r="E11" s="98"/>
      <c r="F11" s="98"/>
      <c r="G11" s="98"/>
      <c r="H11" s="99"/>
      <c r="I11" s="98"/>
      <c r="J11" s="98"/>
      <c r="K11" s="98"/>
      <c r="L11" s="98"/>
      <c r="M11" s="98"/>
      <c r="N11" s="98"/>
    </row>
    <row r="12" spans="1:15" ht="12.75" customHeight="1">
      <c r="A12" s="252">
        <v>8221</v>
      </c>
      <c r="B12" s="253">
        <v>1</v>
      </c>
      <c r="C12" s="254" t="s">
        <v>91</v>
      </c>
      <c r="D12" s="255"/>
      <c r="E12" s="256"/>
      <c r="F12" s="257"/>
      <c r="G12" s="257"/>
      <c r="H12" s="258"/>
      <c r="I12" s="257"/>
      <c r="J12" s="257"/>
      <c r="K12" s="257"/>
      <c r="L12" s="259"/>
      <c r="M12" s="260"/>
      <c r="N12" s="261">
        <f>SUM(E12:M12)-H12</f>
        <v>0</v>
      </c>
      <c r="O12" s="262"/>
    </row>
    <row r="13" spans="1:14" ht="12.75" customHeight="1">
      <c r="A13" s="263"/>
      <c r="B13" s="264">
        <v>2</v>
      </c>
      <c r="C13" s="265" t="s">
        <v>92</v>
      </c>
      <c r="D13" s="266"/>
      <c r="E13" s="267"/>
      <c r="F13" s="268"/>
      <c r="G13" s="268"/>
      <c r="H13" s="269"/>
      <c r="I13" s="268"/>
      <c r="J13" s="268"/>
      <c r="K13" s="268"/>
      <c r="L13" s="270"/>
      <c r="M13" s="271"/>
      <c r="N13" s="272">
        <f aca="true" t="shared" si="0" ref="N13:N62">SUM(E13:M13)-H13</f>
        <v>0</v>
      </c>
    </row>
    <row r="14" spans="1:14" ht="12.75" customHeight="1">
      <c r="A14" s="263"/>
      <c r="B14" s="264">
        <v>9</v>
      </c>
      <c r="C14" s="265" t="s">
        <v>93</v>
      </c>
      <c r="D14" s="266"/>
      <c r="E14" s="267"/>
      <c r="F14" s="268"/>
      <c r="G14" s="268"/>
      <c r="H14" s="269"/>
      <c r="I14" s="268"/>
      <c r="J14" s="268"/>
      <c r="K14" s="268"/>
      <c r="L14" s="270"/>
      <c r="M14" s="271"/>
      <c r="N14" s="272">
        <f t="shared" si="0"/>
        <v>0</v>
      </c>
    </row>
    <row r="15" spans="1:14" ht="15" customHeight="1">
      <c r="A15" s="273">
        <v>8221</v>
      </c>
      <c r="B15" s="274" t="s">
        <v>44</v>
      </c>
      <c r="C15" s="275" t="s">
        <v>94</v>
      </c>
      <c r="D15" s="276"/>
      <c r="E15" s="277">
        <f>SUM(E12:E14)</f>
        <v>0</v>
      </c>
      <c r="F15" s="278">
        <f aca="true" t="shared" si="1" ref="F15:M15">SUM(F12:F14)</f>
        <v>0</v>
      </c>
      <c r="G15" s="278">
        <f t="shared" si="1"/>
        <v>0</v>
      </c>
      <c r="H15" s="279">
        <f t="shared" si="1"/>
        <v>0</v>
      </c>
      <c r="I15" s="278">
        <f t="shared" si="1"/>
        <v>0</v>
      </c>
      <c r="J15" s="278">
        <f t="shared" si="1"/>
        <v>0</v>
      </c>
      <c r="K15" s="278">
        <f t="shared" si="1"/>
        <v>0</v>
      </c>
      <c r="L15" s="280">
        <f t="shared" si="1"/>
        <v>0</v>
      </c>
      <c r="M15" s="281">
        <f t="shared" si="1"/>
        <v>0</v>
      </c>
      <c r="N15" s="282">
        <f t="shared" si="0"/>
        <v>0</v>
      </c>
    </row>
    <row r="16" spans="1:14" ht="12.75" customHeight="1">
      <c r="A16" s="263">
        <v>8222</v>
      </c>
      <c r="B16" s="122">
        <v>1</v>
      </c>
      <c r="C16" s="113" t="s">
        <v>95</v>
      </c>
      <c r="D16" s="154"/>
      <c r="E16" s="119"/>
      <c r="F16" s="283"/>
      <c r="G16" s="117"/>
      <c r="H16" s="284"/>
      <c r="I16" s="117"/>
      <c r="J16" s="117"/>
      <c r="K16" s="117"/>
      <c r="L16" s="119"/>
      <c r="M16" s="120"/>
      <c r="N16" s="272">
        <f t="shared" si="0"/>
        <v>0</v>
      </c>
    </row>
    <row r="17" spans="1:14" ht="12.75" customHeight="1">
      <c r="A17" s="285"/>
      <c r="B17" s="122">
        <v>2</v>
      </c>
      <c r="C17" s="113" t="s">
        <v>96</v>
      </c>
      <c r="D17" s="154"/>
      <c r="E17" s="119"/>
      <c r="F17" s="283"/>
      <c r="G17" s="117"/>
      <c r="H17" s="284"/>
      <c r="I17" s="117"/>
      <c r="J17" s="117"/>
      <c r="K17" s="117"/>
      <c r="L17" s="119"/>
      <c r="M17" s="120"/>
      <c r="N17" s="272">
        <f t="shared" si="0"/>
        <v>0</v>
      </c>
    </row>
    <row r="18" spans="1:14" ht="15" customHeight="1">
      <c r="A18" s="286">
        <v>8222</v>
      </c>
      <c r="B18" s="287" t="s">
        <v>44</v>
      </c>
      <c r="C18" s="288" t="s">
        <v>97</v>
      </c>
      <c r="D18" s="289"/>
      <c r="E18" s="290">
        <f>SUM(E16:E17)</f>
        <v>0</v>
      </c>
      <c r="F18" s="291">
        <f aca="true" t="shared" si="2" ref="F18:M18">SUM(F16:F17)</f>
        <v>0</v>
      </c>
      <c r="G18" s="149">
        <f t="shared" si="2"/>
        <v>0</v>
      </c>
      <c r="H18" s="292">
        <f t="shared" si="2"/>
        <v>0</v>
      </c>
      <c r="I18" s="149">
        <f t="shared" si="2"/>
        <v>0</v>
      </c>
      <c r="J18" s="149">
        <f t="shared" si="2"/>
        <v>0</v>
      </c>
      <c r="K18" s="149">
        <f t="shared" si="2"/>
        <v>0</v>
      </c>
      <c r="L18" s="151">
        <f t="shared" si="2"/>
        <v>0</v>
      </c>
      <c r="M18" s="152">
        <f t="shared" si="2"/>
        <v>0</v>
      </c>
      <c r="N18" s="282">
        <f t="shared" si="0"/>
        <v>0</v>
      </c>
    </row>
    <row r="19" spans="1:14" ht="12.75" customHeight="1">
      <c r="A19" s="293">
        <v>8223</v>
      </c>
      <c r="B19" s="98">
        <v>1</v>
      </c>
      <c r="C19" s="294" t="s">
        <v>98</v>
      </c>
      <c r="D19" s="295"/>
      <c r="E19" s="296"/>
      <c r="F19" s="283"/>
      <c r="G19" s="117"/>
      <c r="H19" s="284"/>
      <c r="I19" s="117"/>
      <c r="J19" s="117"/>
      <c r="K19" s="117"/>
      <c r="L19" s="119"/>
      <c r="M19" s="120"/>
      <c r="N19" s="272">
        <f t="shared" si="0"/>
        <v>0</v>
      </c>
    </row>
    <row r="20" spans="1:14" ht="12.75" customHeight="1">
      <c r="A20" s="297"/>
      <c r="B20" s="98">
        <v>2</v>
      </c>
      <c r="C20" s="294" t="s">
        <v>99</v>
      </c>
      <c r="D20" s="295"/>
      <c r="E20" s="296"/>
      <c r="F20" s="283"/>
      <c r="G20" s="117"/>
      <c r="H20" s="284"/>
      <c r="I20" s="117"/>
      <c r="J20" s="117"/>
      <c r="K20" s="117"/>
      <c r="L20" s="119"/>
      <c r="M20" s="120"/>
      <c r="N20" s="272">
        <f t="shared" si="0"/>
        <v>0</v>
      </c>
    </row>
    <row r="21" spans="1:14" ht="12.75" customHeight="1">
      <c r="A21" s="297"/>
      <c r="B21" s="98">
        <v>3</v>
      </c>
      <c r="C21" s="294" t="s">
        <v>100</v>
      </c>
      <c r="D21" s="295"/>
      <c r="E21" s="296"/>
      <c r="F21" s="283"/>
      <c r="G21" s="117"/>
      <c r="H21" s="284"/>
      <c r="I21" s="117"/>
      <c r="J21" s="117"/>
      <c r="K21" s="117"/>
      <c r="L21" s="119"/>
      <c r="M21" s="120"/>
      <c r="N21" s="272">
        <f t="shared" si="0"/>
        <v>0</v>
      </c>
    </row>
    <row r="22" spans="1:14" ht="12.75" customHeight="1">
      <c r="A22" s="297"/>
      <c r="B22" s="98">
        <v>4</v>
      </c>
      <c r="C22" s="294" t="s">
        <v>101</v>
      </c>
      <c r="D22" s="295"/>
      <c r="E22" s="296"/>
      <c r="F22" s="283"/>
      <c r="G22" s="117"/>
      <c r="H22" s="284"/>
      <c r="I22" s="117"/>
      <c r="J22" s="117"/>
      <c r="K22" s="117"/>
      <c r="L22" s="119"/>
      <c r="M22" s="120"/>
      <c r="N22" s="272">
        <f t="shared" si="0"/>
        <v>0</v>
      </c>
    </row>
    <row r="23" spans="1:14" ht="12.75" customHeight="1">
      <c r="A23" s="297"/>
      <c r="B23" s="98">
        <v>9</v>
      </c>
      <c r="C23" s="298" t="s">
        <v>102</v>
      </c>
      <c r="D23" s="299"/>
      <c r="E23" s="300"/>
      <c r="F23" s="301"/>
      <c r="G23" s="124"/>
      <c r="H23" s="302"/>
      <c r="I23" s="124"/>
      <c r="J23" s="124"/>
      <c r="K23" s="124"/>
      <c r="L23" s="126"/>
      <c r="M23" s="127"/>
      <c r="N23" s="272">
        <f t="shared" si="0"/>
        <v>0</v>
      </c>
    </row>
    <row r="24" spans="1:14" ht="15" customHeight="1">
      <c r="A24" s="286">
        <v>8223</v>
      </c>
      <c r="B24" s="287" t="s">
        <v>44</v>
      </c>
      <c r="C24" s="303" t="s">
        <v>103</v>
      </c>
      <c r="D24" s="299"/>
      <c r="E24" s="304">
        <f>SUM(E19:E23)</f>
        <v>0</v>
      </c>
      <c r="F24" s="135">
        <f aca="true" t="shared" si="3" ref="F24:M24">SUM(F19:F23)</f>
        <v>0</v>
      </c>
      <c r="G24" s="160">
        <f t="shared" si="3"/>
        <v>0</v>
      </c>
      <c r="H24" s="305">
        <f t="shared" si="3"/>
        <v>0</v>
      </c>
      <c r="I24" s="160">
        <f t="shared" si="3"/>
        <v>0</v>
      </c>
      <c r="J24" s="160">
        <f t="shared" si="3"/>
        <v>0</v>
      </c>
      <c r="K24" s="160">
        <f t="shared" si="3"/>
        <v>0</v>
      </c>
      <c r="L24" s="161">
        <f t="shared" si="3"/>
        <v>0</v>
      </c>
      <c r="M24" s="162">
        <f t="shared" si="3"/>
        <v>0</v>
      </c>
      <c r="N24" s="282">
        <f t="shared" si="0"/>
        <v>0</v>
      </c>
    </row>
    <row r="25" spans="1:14" ht="15" customHeight="1">
      <c r="A25" s="286">
        <v>8224</v>
      </c>
      <c r="B25" s="306"/>
      <c r="C25" s="307" t="s">
        <v>104</v>
      </c>
      <c r="D25" s="308"/>
      <c r="E25" s="309"/>
      <c r="F25" s="310"/>
      <c r="G25" s="311"/>
      <c r="H25" s="312"/>
      <c r="I25" s="311"/>
      <c r="J25" s="311"/>
      <c r="K25" s="311"/>
      <c r="L25" s="313"/>
      <c r="M25" s="314"/>
      <c r="N25" s="315">
        <f t="shared" si="0"/>
        <v>0</v>
      </c>
    </row>
    <row r="26" spans="1:14" s="516" customFormat="1" ht="15" customHeight="1">
      <c r="A26" s="530">
        <v>8225</v>
      </c>
      <c r="B26" s="531">
        <v>1</v>
      </c>
      <c r="C26" s="532" t="s">
        <v>151</v>
      </c>
      <c r="D26" s="533"/>
      <c r="E26" s="524"/>
      <c r="F26" s="525"/>
      <c r="G26" s="520"/>
      <c r="H26" s="526"/>
      <c r="I26" s="520"/>
      <c r="J26" s="520"/>
      <c r="K26" s="520"/>
      <c r="L26" s="518"/>
      <c r="M26" s="522"/>
      <c r="N26" s="536">
        <f>SUM(E26:M26)-H26</f>
        <v>0</v>
      </c>
    </row>
    <row r="27" spans="1:14" s="516" customFormat="1" ht="15" customHeight="1">
      <c r="A27" s="530"/>
      <c r="B27" s="531">
        <v>9</v>
      </c>
      <c r="C27" s="534" t="s">
        <v>149</v>
      </c>
      <c r="D27" s="535"/>
      <c r="E27" s="510"/>
      <c r="F27" s="511"/>
      <c r="G27" s="512"/>
      <c r="H27" s="513"/>
      <c r="I27" s="512"/>
      <c r="J27" s="512"/>
      <c r="K27" s="512"/>
      <c r="L27" s="514"/>
      <c r="M27" s="515"/>
      <c r="N27" s="536">
        <f>SUM(E27:M27)-H27</f>
        <v>0</v>
      </c>
    </row>
    <row r="28" spans="1:14" ht="15" customHeight="1">
      <c r="A28" s="316">
        <v>8225</v>
      </c>
      <c r="B28" s="287" t="s">
        <v>44</v>
      </c>
      <c r="C28" s="303" t="s">
        <v>150</v>
      </c>
      <c r="D28" s="299"/>
      <c r="E28" s="304">
        <f aca="true" t="shared" si="4" ref="E28:M28">SUM(E26:E27)</f>
        <v>0</v>
      </c>
      <c r="F28" s="135">
        <f t="shared" si="4"/>
        <v>0</v>
      </c>
      <c r="G28" s="160">
        <f t="shared" si="4"/>
        <v>0</v>
      </c>
      <c r="H28" s="305">
        <f t="shared" si="4"/>
        <v>0</v>
      </c>
      <c r="I28" s="160">
        <f t="shared" si="4"/>
        <v>0</v>
      </c>
      <c r="J28" s="160">
        <f t="shared" si="4"/>
        <v>0</v>
      </c>
      <c r="K28" s="160">
        <f t="shared" si="4"/>
        <v>0</v>
      </c>
      <c r="L28" s="161">
        <f t="shared" si="4"/>
        <v>0</v>
      </c>
      <c r="M28" s="162">
        <f t="shared" si="4"/>
        <v>0</v>
      </c>
      <c r="N28" s="282">
        <f>SUM(E28:M28)-H28</f>
        <v>0</v>
      </c>
    </row>
    <row r="29" spans="1:14" ht="12.75" customHeight="1">
      <c r="A29" s="317">
        <v>8226</v>
      </c>
      <c r="B29" s="318">
        <v>1</v>
      </c>
      <c r="C29" s="102" t="s">
        <v>105</v>
      </c>
      <c r="D29" s="319"/>
      <c r="E29" s="320"/>
      <c r="F29" s="268"/>
      <c r="G29" s="321"/>
      <c r="H29" s="322"/>
      <c r="I29" s="321"/>
      <c r="J29" s="321"/>
      <c r="K29" s="321"/>
      <c r="L29" s="323"/>
      <c r="M29" s="324"/>
      <c r="N29" s="272">
        <f t="shared" si="0"/>
        <v>0</v>
      </c>
    </row>
    <row r="30" spans="1:14" ht="12.75" customHeight="1">
      <c r="A30" s="325"/>
      <c r="B30" s="318">
        <v>2</v>
      </c>
      <c r="C30" s="113" t="s">
        <v>106</v>
      </c>
      <c r="D30" s="319"/>
      <c r="E30" s="320"/>
      <c r="F30" s="268"/>
      <c r="G30" s="321"/>
      <c r="H30" s="322"/>
      <c r="I30" s="321"/>
      <c r="J30" s="321"/>
      <c r="K30" s="321"/>
      <c r="L30" s="323"/>
      <c r="M30" s="324"/>
      <c r="N30" s="272">
        <f t="shared" si="0"/>
        <v>0</v>
      </c>
    </row>
    <row r="31" spans="1:14" ht="12.75" customHeight="1">
      <c r="A31" s="325"/>
      <c r="B31" s="318">
        <v>9</v>
      </c>
      <c r="C31" s="155" t="s">
        <v>107</v>
      </c>
      <c r="D31" s="308"/>
      <c r="E31" s="309"/>
      <c r="F31" s="310"/>
      <c r="G31" s="311"/>
      <c r="H31" s="312"/>
      <c r="I31" s="311"/>
      <c r="J31" s="311"/>
      <c r="K31" s="311"/>
      <c r="L31" s="313"/>
      <c r="M31" s="314"/>
      <c r="N31" s="315">
        <f t="shared" si="0"/>
        <v>0</v>
      </c>
    </row>
    <row r="32" spans="1:14" ht="15" customHeight="1">
      <c r="A32" s="286">
        <v>8226</v>
      </c>
      <c r="B32" s="326" t="s">
        <v>44</v>
      </c>
      <c r="C32" s="327" t="s">
        <v>108</v>
      </c>
      <c r="D32" s="328"/>
      <c r="E32" s="329">
        <f aca="true" t="shared" si="5" ref="E32:M32">SUM(E29:E31)</f>
        <v>0</v>
      </c>
      <c r="F32" s="330">
        <f t="shared" si="5"/>
        <v>0</v>
      </c>
      <c r="G32" s="331">
        <f>SUM(G29:G31)</f>
        <v>0</v>
      </c>
      <c r="H32" s="332">
        <f t="shared" si="5"/>
        <v>0</v>
      </c>
      <c r="I32" s="331">
        <f t="shared" si="5"/>
        <v>0</v>
      </c>
      <c r="J32" s="331">
        <f t="shared" si="5"/>
        <v>0</v>
      </c>
      <c r="K32" s="331">
        <f t="shared" si="5"/>
        <v>0</v>
      </c>
      <c r="L32" s="333">
        <f t="shared" si="5"/>
        <v>0</v>
      </c>
      <c r="M32" s="334">
        <f t="shared" si="5"/>
        <v>0</v>
      </c>
      <c r="N32" s="315">
        <f t="shared" si="0"/>
        <v>0</v>
      </c>
    </row>
    <row r="33" spans="1:14" ht="12.75" customHeight="1">
      <c r="A33" s="335">
        <v>8227</v>
      </c>
      <c r="B33" s="318">
        <v>1</v>
      </c>
      <c r="C33" s="113" t="s">
        <v>109</v>
      </c>
      <c r="D33" s="336"/>
      <c r="E33" s="320"/>
      <c r="F33" s="268"/>
      <c r="G33" s="321"/>
      <c r="H33" s="322"/>
      <c r="I33" s="321"/>
      <c r="J33" s="321"/>
      <c r="K33" s="321"/>
      <c r="L33" s="323"/>
      <c r="M33" s="324"/>
      <c r="N33" s="272">
        <f t="shared" si="0"/>
        <v>0</v>
      </c>
    </row>
    <row r="34" spans="1:14" ht="12.75" customHeight="1">
      <c r="A34" s="335"/>
      <c r="B34" s="318">
        <v>2</v>
      </c>
      <c r="C34" s="113" t="s">
        <v>110</v>
      </c>
      <c r="D34" s="336"/>
      <c r="E34" s="320"/>
      <c r="F34" s="268"/>
      <c r="G34" s="321"/>
      <c r="H34" s="322"/>
      <c r="I34" s="321"/>
      <c r="J34" s="321"/>
      <c r="K34" s="321"/>
      <c r="L34" s="323"/>
      <c r="M34" s="324"/>
      <c r="N34" s="272">
        <f t="shared" si="0"/>
        <v>0</v>
      </c>
    </row>
    <row r="35" spans="1:14" ht="12.75" customHeight="1">
      <c r="A35" s="335"/>
      <c r="B35" s="318">
        <v>3</v>
      </c>
      <c r="C35" s="113" t="s">
        <v>111</v>
      </c>
      <c r="D35" s="336"/>
      <c r="E35" s="320"/>
      <c r="F35" s="268"/>
      <c r="G35" s="321"/>
      <c r="H35" s="322"/>
      <c r="I35" s="321"/>
      <c r="J35" s="321"/>
      <c r="K35" s="321"/>
      <c r="L35" s="323"/>
      <c r="M35" s="324"/>
      <c r="N35" s="272">
        <f t="shared" si="0"/>
        <v>0</v>
      </c>
    </row>
    <row r="36" spans="1:14" ht="12.75" customHeight="1">
      <c r="A36" s="335"/>
      <c r="B36" s="318">
        <v>9</v>
      </c>
      <c r="C36" s="155" t="s">
        <v>112</v>
      </c>
      <c r="D36" s="336"/>
      <c r="E36" s="320"/>
      <c r="F36" s="268"/>
      <c r="G36" s="321"/>
      <c r="H36" s="322"/>
      <c r="I36" s="321"/>
      <c r="J36" s="321"/>
      <c r="K36" s="321"/>
      <c r="L36" s="323"/>
      <c r="M36" s="324"/>
      <c r="N36" s="272">
        <f t="shared" si="0"/>
        <v>0</v>
      </c>
    </row>
    <row r="37" spans="1:14" ht="15" customHeight="1">
      <c r="A37" s="286">
        <v>8227</v>
      </c>
      <c r="B37" s="326" t="s">
        <v>44</v>
      </c>
      <c r="C37" s="327" t="s">
        <v>113</v>
      </c>
      <c r="D37" s="337"/>
      <c r="E37" s="338">
        <f>SUM(E33:E36)</f>
        <v>0</v>
      </c>
      <c r="F37" s="278">
        <f aca="true" t="shared" si="6" ref="F37:M37">SUM(F33:F36)</f>
        <v>0</v>
      </c>
      <c r="G37" s="339">
        <f t="shared" si="6"/>
        <v>0</v>
      </c>
      <c r="H37" s="340">
        <f t="shared" si="6"/>
        <v>0</v>
      </c>
      <c r="I37" s="339">
        <f t="shared" si="6"/>
        <v>0</v>
      </c>
      <c r="J37" s="339">
        <f t="shared" si="6"/>
        <v>0</v>
      </c>
      <c r="K37" s="339">
        <f t="shared" si="6"/>
        <v>0</v>
      </c>
      <c r="L37" s="341">
        <f t="shared" si="6"/>
        <v>0</v>
      </c>
      <c r="M37" s="342">
        <f t="shared" si="6"/>
        <v>0</v>
      </c>
      <c r="N37" s="282">
        <f t="shared" si="0"/>
        <v>0</v>
      </c>
    </row>
    <row r="38" spans="1:14" ht="12.75" customHeight="1">
      <c r="A38" s="335">
        <v>8228</v>
      </c>
      <c r="B38" s="343">
        <v>5</v>
      </c>
      <c r="C38" s="113" t="s">
        <v>143</v>
      </c>
      <c r="D38" s="266"/>
      <c r="E38" s="267"/>
      <c r="F38" s="268"/>
      <c r="G38" s="321"/>
      <c r="H38" s="322"/>
      <c r="I38" s="321"/>
      <c r="J38" s="321"/>
      <c r="K38" s="321"/>
      <c r="L38" s="323"/>
      <c r="M38" s="324"/>
      <c r="N38" s="272">
        <f t="shared" si="0"/>
        <v>0</v>
      </c>
    </row>
    <row r="39" spans="1:14" ht="12.75" customHeight="1">
      <c r="A39" s="335"/>
      <c r="B39" s="343">
        <v>7</v>
      </c>
      <c r="C39" s="113" t="s">
        <v>114</v>
      </c>
      <c r="D39" s="266"/>
      <c r="E39" s="267"/>
      <c r="F39" s="268"/>
      <c r="G39" s="321"/>
      <c r="H39" s="322"/>
      <c r="I39" s="321"/>
      <c r="J39" s="321"/>
      <c r="K39" s="321"/>
      <c r="L39" s="323"/>
      <c r="M39" s="324"/>
      <c r="N39" s="272">
        <f t="shared" si="0"/>
        <v>0</v>
      </c>
    </row>
    <row r="40" spans="1:14" ht="12.75" customHeight="1">
      <c r="A40" s="335"/>
      <c r="B40" s="343">
        <v>9</v>
      </c>
      <c r="C40" s="344" t="s">
        <v>115</v>
      </c>
      <c r="D40" s="345"/>
      <c r="E40" s="346"/>
      <c r="F40" s="310"/>
      <c r="G40" s="311"/>
      <c r="H40" s="312"/>
      <c r="I40" s="311"/>
      <c r="J40" s="311"/>
      <c r="K40" s="311"/>
      <c r="L40" s="313"/>
      <c r="M40" s="314"/>
      <c r="N40" s="315">
        <f t="shared" si="0"/>
        <v>0</v>
      </c>
    </row>
    <row r="41" spans="1:14" ht="15" customHeight="1" thickBot="1">
      <c r="A41" s="297">
        <v>8228</v>
      </c>
      <c r="B41" s="347" t="s">
        <v>44</v>
      </c>
      <c r="C41" s="348" t="s">
        <v>116</v>
      </c>
      <c r="D41" s="349"/>
      <c r="E41" s="350">
        <f>SUM(E38:E40)</f>
        <v>0</v>
      </c>
      <c r="F41" s="351">
        <f aca="true" t="shared" si="7" ref="F41:M41">SUM(F38:F40)</f>
        <v>0</v>
      </c>
      <c r="G41" s="351">
        <f t="shared" si="7"/>
        <v>0</v>
      </c>
      <c r="H41" s="352">
        <f t="shared" si="7"/>
        <v>0</v>
      </c>
      <c r="I41" s="351">
        <f t="shared" si="7"/>
        <v>0</v>
      </c>
      <c r="J41" s="351">
        <f t="shared" si="7"/>
        <v>0</v>
      </c>
      <c r="K41" s="351">
        <f t="shared" si="7"/>
        <v>0</v>
      </c>
      <c r="L41" s="353">
        <f t="shared" si="7"/>
        <v>0</v>
      </c>
      <c r="M41" s="354">
        <f t="shared" si="7"/>
        <v>0</v>
      </c>
      <c r="N41" s="355">
        <f t="shared" si="0"/>
        <v>0</v>
      </c>
    </row>
    <row r="42" spans="1:14" ht="16.5" thickBot="1" thickTop="1">
      <c r="A42" s="356">
        <v>8229</v>
      </c>
      <c r="B42" s="357"/>
      <c r="C42" s="358" t="s">
        <v>117</v>
      </c>
      <c r="D42" s="359"/>
      <c r="E42" s="360"/>
      <c r="F42" s="361"/>
      <c r="G42" s="362"/>
      <c r="H42" s="363"/>
      <c r="I42" s="362"/>
      <c r="J42" s="362"/>
      <c r="K42" s="362"/>
      <c r="L42" s="364"/>
      <c r="M42" s="365"/>
      <c r="N42" s="366">
        <f t="shared" si="0"/>
        <v>0</v>
      </c>
    </row>
    <row r="43" spans="1:14" ht="16.5" thickBot="1" thickTop="1">
      <c r="A43" s="367">
        <v>822</v>
      </c>
      <c r="B43" s="368" t="s">
        <v>44</v>
      </c>
      <c r="C43" s="369" t="s">
        <v>118</v>
      </c>
      <c r="D43" s="370"/>
      <c r="E43" s="371">
        <f aca="true" t="shared" si="8" ref="E43:M43">SUM(E41:E42,E37,E32,E28,E25,E24,E18,E15)</f>
        <v>0</v>
      </c>
      <c r="F43" s="372">
        <f t="shared" si="8"/>
        <v>0</v>
      </c>
      <c r="G43" s="372">
        <f t="shared" si="8"/>
        <v>0</v>
      </c>
      <c r="H43" s="373">
        <f t="shared" si="8"/>
        <v>0</v>
      </c>
      <c r="I43" s="372">
        <f t="shared" si="8"/>
        <v>0</v>
      </c>
      <c r="J43" s="372">
        <f t="shared" si="8"/>
        <v>0</v>
      </c>
      <c r="K43" s="372">
        <f t="shared" si="8"/>
        <v>0</v>
      </c>
      <c r="L43" s="374">
        <f t="shared" si="8"/>
        <v>0</v>
      </c>
      <c r="M43" s="375">
        <f t="shared" si="8"/>
        <v>0</v>
      </c>
      <c r="N43" s="376">
        <f t="shared" si="0"/>
        <v>0</v>
      </c>
    </row>
    <row r="44" spans="1:14" ht="15" customHeight="1">
      <c r="A44" s="286">
        <v>8232</v>
      </c>
      <c r="B44" s="377"/>
      <c r="C44" s="131" t="s">
        <v>144</v>
      </c>
      <c r="D44" s="308"/>
      <c r="E44" s="309"/>
      <c r="F44" s="310"/>
      <c r="G44" s="311"/>
      <c r="H44" s="312"/>
      <c r="I44" s="311"/>
      <c r="J44" s="311"/>
      <c r="K44" s="311"/>
      <c r="L44" s="313"/>
      <c r="M44" s="314"/>
      <c r="N44" s="315">
        <f t="shared" si="0"/>
        <v>0</v>
      </c>
    </row>
    <row r="45" spans="1:14" ht="12.75" customHeight="1">
      <c r="A45" s="335">
        <v>8233</v>
      </c>
      <c r="B45" s="343">
        <v>2</v>
      </c>
      <c r="C45" s="113" t="s">
        <v>69</v>
      </c>
      <c r="D45" s="378"/>
      <c r="E45" s="320"/>
      <c r="F45" s="268"/>
      <c r="G45" s="321"/>
      <c r="H45" s="322"/>
      <c r="I45" s="321"/>
      <c r="J45" s="321"/>
      <c r="K45" s="321"/>
      <c r="L45" s="323"/>
      <c r="M45" s="324"/>
      <c r="N45" s="272">
        <f t="shared" si="0"/>
        <v>0</v>
      </c>
    </row>
    <row r="46" spans="1:14" ht="12.75" customHeight="1">
      <c r="A46" s="335"/>
      <c r="B46" s="343">
        <v>9</v>
      </c>
      <c r="C46" s="379" t="s">
        <v>119</v>
      </c>
      <c r="D46" s="308"/>
      <c r="E46" s="309"/>
      <c r="F46" s="310"/>
      <c r="G46" s="311"/>
      <c r="H46" s="312"/>
      <c r="I46" s="311"/>
      <c r="J46" s="311"/>
      <c r="K46" s="311"/>
      <c r="L46" s="313"/>
      <c r="M46" s="314"/>
      <c r="N46" s="315">
        <f t="shared" si="0"/>
        <v>0</v>
      </c>
    </row>
    <row r="47" spans="1:14" ht="15" customHeight="1" thickBot="1">
      <c r="A47" s="286">
        <v>8233</v>
      </c>
      <c r="B47" s="380" t="s">
        <v>44</v>
      </c>
      <c r="C47" s="381" t="s">
        <v>120</v>
      </c>
      <c r="D47" s="328"/>
      <c r="E47" s="329">
        <f aca="true" t="shared" si="9" ref="E47:M47">SUM(E45:E46)</f>
        <v>0</v>
      </c>
      <c r="F47" s="331">
        <f t="shared" si="9"/>
        <v>0</v>
      </c>
      <c r="G47" s="331">
        <f t="shared" si="9"/>
        <v>0</v>
      </c>
      <c r="H47" s="332">
        <f t="shared" si="9"/>
        <v>0</v>
      </c>
      <c r="I47" s="331">
        <f t="shared" si="9"/>
        <v>0</v>
      </c>
      <c r="J47" s="331">
        <f t="shared" si="9"/>
        <v>0</v>
      </c>
      <c r="K47" s="331">
        <f t="shared" si="9"/>
        <v>0</v>
      </c>
      <c r="L47" s="333">
        <f t="shared" si="9"/>
        <v>0</v>
      </c>
      <c r="M47" s="334">
        <f t="shared" si="9"/>
        <v>0</v>
      </c>
      <c r="N47" s="382">
        <f t="shared" si="0"/>
        <v>0</v>
      </c>
    </row>
    <row r="48" spans="1:14" ht="15.75" thickBot="1">
      <c r="A48" s="383">
        <v>823</v>
      </c>
      <c r="B48" s="384" t="s">
        <v>44</v>
      </c>
      <c r="C48" s="385" t="s">
        <v>121</v>
      </c>
      <c r="D48" s="386"/>
      <c r="E48" s="371">
        <f>SUM(E47,E44,E43)</f>
        <v>0</v>
      </c>
      <c r="F48" s="387">
        <f>SUM(F47,F44,,F43)</f>
        <v>0</v>
      </c>
      <c r="G48" s="387">
        <f aca="true" t="shared" si="10" ref="G48:M48">SUM(G47,G44,G43)</f>
        <v>0</v>
      </c>
      <c r="H48" s="498">
        <f t="shared" si="10"/>
        <v>0</v>
      </c>
      <c r="I48" s="387">
        <f t="shared" si="10"/>
        <v>0</v>
      </c>
      <c r="J48" s="387">
        <f t="shared" si="10"/>
        <v>0</v>
      </c>
      <c r="K48" s="387">
        <f t="shared" si="10"/>
        <v>0</v>
      </c>
      <c r="L48" s="387">
        <f t="shared" si="10"/>
        <v>0</v>
      </c>
      <c r="M48" s="388">
        <f t="shared" si="10"/>
        <v>0</v>
      </c>
      <c r="N48" s="376">
        <f t="shared" si="0"/>
        <v>0</v>
      </c>
    </row>
    <row r="49" spans="1:14" ht="6.75" customHeight="1" thickBot="1">
      <c r="A49" s="389"/>
      <c r="B49" s="389"/>
      <c r="C49" s="390"/>
      <c r="D49" s="390"/>
      <c r="E49" s="391"/>
      <c r="F49" s="392"/>
      <c r="G49" s="392"/>
      <c r="H49" s="393"/>
      <c r="I49" s="392"/>
      <c r="J49" s="392"/>
      <c r="K49" s="392"/>
      <c r="L49" s="392"/>
      <c r="M49" s="392"/>
      <c r="N49" s="394">
        <f t="shared" si="0"/>
        <v>0</v>
      </c>
    </row>
    <row r="50" spans="1:14" ht="15" customHeight="1">
      <c r="A50" s="286">
        <v>8241</v>
      </c>
      <c r="B50" s="306"/>
      <c r="C50" s="307" t="s">
        <v>73</v>
      </c>
      <c r="D50" s="308"/>
      <c r="E50" s="313"/>
      <c r="F50" s="310"/>
      <c r="G50" s="311"/>
      <c r="H50" s="312"/>
      <c r="I50" s="311"/>
      <c r="J50" s="311"/>
      <c r="K50" s="311"/>
      <c r="L50" s="313"/>
      <c r="M50" s="314"/>
      <c r="N50" s="395">
        <f t="shared" si="0"/>
        <v>0</v>
      </c>
    </row>
    <row r="51" spans="1:14" ht="15" customHeight="1">
      <c r="A51" s="286">
        <v>8242</v>
      </c>
      <c r="B51" s="306"/>
      <c r="C51" s="307" t="s">
        <v>145</v>
      </c>
      <c r="D51" s="308"/>
      <c r="E51" s="313"/>
      <c r="F51" s="310"/>
      <c r="G51" s="311"/>
      <c r="H51" s="312"/>
      <c r="I51" s="311"/>
      <c r="J51" s="311"/>
      <c r="K51" s="311"/>
      <c r="L51" s="313"/>
      <c r="M51" s="314"/>
      <c r="N51" s="315">
        <f t="shared" si="0"/>
        <v>0</v>
      </c>
    </row>
    <row r="52" spans="1:14" ht="12.75" customHeight="1">
      <c r="A52" s="402">
        <v>8247</v>
      </c>
      <c r="B52" s="122">
        <v>1</v>
      </c>
      <c r="C52" s="102" t="s">
        <v>74</v>
      </c>
      <c r="D52" s="227"/>
      <c r="E52" s="396"/>
      <c r="F52" s="397"/>
      <c r="G52" s="397"/>
      <c r="H52" s="398"/>
      <c r="I52" s="397"/>
      <c r="J52" s="397"/>
      <c r="K52" s="397"/>
      <c r="L52" s="399"/>
      <c r="M52" s="403"/>
      <c r="N52" s="213">
        <f t="shared" si="0"/>
        <v>0</v>
      </c>
    </row>
    <row r="53" spans="1:14" ht="12.75" customHeight="1">
      <c r="A53" s="188"/>
      <c r="B53" s="122">
        <v>2</v>
      </c>
      <c r="C53" s="113" t="s">
        <v>75</v>
      </c>
      <c r="D53" s="218"/>
      <c r="E53" s="396"/>
      <c r="F53" s="397"/>
      <c r="G53" s="397"/>
      <c r="H53" s="398"/>
      <c r="I53" s="397"/>
      <c r="J53" s="397"/>
      <c r="K53" s="397"/>
      <c r="L53" s="399"/>
      <c r="M53" s="400"/>
      <c r="N53" s="213">
        <f t="shared" si="0"/>
        <v>0</v>
      </c>
    </row>
    <row r="54" spans="1:14" ht="12.75" customHeight="1">
      <c r="A54" s="188"/>
      <c r="B54" s="122">
        <v>3</v>
      </c>
      <c r="C54" s="113" t="s">
        <v>76</v>
      </c>
      <c r="D54" s="218"/>
      <c r="E54" s="396"/>
      <c r="F54" s="397"/>
      <c r="G54" s="397"/>
      <c r="H54" s="398"/>
      <c r="I54" s="397"/>
      <c r="J54" s="397"/>
      <c r="K54" s="397"/>
      <c r="L54" s="399"/>
      <c r="M54" s="400"/>
      <c r="N54" s="213">
        <f t="shared" si="0"/>
        <v>0</v>
      </c>
    </row>
    <row r="55" spans="1:14" ht="12.75" customHeight="1">
      <c r="A55" s="188"/>
      <c r="B55" s="122">
        <v>9</v>
      </c>
      <c r="C55" s="155" t="s">
        <v>77</v>
      </c>
      <c r="D55" s="229"/>
      <c r="E55" s="404"/>
      <c r="F55" s="405"/>
      <c r="G55" s="405"/>
      <c r="H55" s="406"/>
      <c r="I55" s="405"/>
      <c r="J55" s="405"/>
      <c r="K55" s="405"/>
      <c r="L55" s="407"/>
      <c r="M55" s="408"/>
      <c r="N55" s="139">
        <f t="shared" si="0"/>
        <v>0</v>
      </c>
    </row>
    <row r="56" spans="1:14" ht="15" customHeight="1">
      <c r="A56" s="409">
        <v>8247</v>
      </c>
      <c r="B56" s="130" t="s">
        <v>44</v>
      </c>
      <c r="C56" s="131" t="s">
        <v>78</v>
      </c>
      <c r="D56" s="215"/>
      <c r="E56" s="410">
        <f>SUM(E52:E55)</f>
        <v>0</v>
      </c>
      <c r="F56" s="411">
        <f aca="true" t="shared" si="11" ref="F56:M56">SUM(F52:F55)</f>
        <v>0</v>
      </c>
      <c r="G56" s="411">
        <f t="shared" si="11"/>
        <v>0</v>
      </c>
      <c r="H56" s="412">
        <f t="shared" si="11"/>
        <v>0</v>
      </c>
      <c r="I56" s="411">
        <f t="shared" si="11"/>
        <v>0</v>
      </c>
      <c r="J56" s="411">
        <f t="shared" si="11"/>
        <v>0</v>
      </c>
      <c r="K56" s="411">
        <f t="shared" si="11"/>
        <v>0</v>
      </c>
      <c r="L56" s="413">
        <f t="shared" si="11"/>
        <v>0</v>
      </c>
      <c r="M56" s="401">
        <f t="shared" si="11"/>
        <v>0</v>
      </c>
      <c r="N56" s="139">
        <f t="shared" si="0"/>
        <v>0</v>
      </c>
    </row>
    <row r="57" spans="1:14" ht="12.75" customHeight="1">
      <c r="A57" s="414">
        <v>8248</v>
      </c>
      <c r="B57" s="238">
        <v>1</v>
      </c>
      <c r="C57" s="102" t="s">
        <v>79</v>
      </c>
      <c r="D57" s="227"/>
      <c r="E57" s="396"/>
      <c r="F57" s="397"/>
      <c r="G57" s="397"/>
      <c r="H57" s="398"/>
      <c r="I57" s="397"/>
      <c r="J57" s="397"/>
      <c r="K57" s="397"/>
      <c r="L57" s="399"/>
      <c r="M57" s="403"/>
      <c r="N57" s="213">
        <f t="shared" si="0"/>
        <v>0</v>
      </c>
    </row>
    <row r="58" spans="1:14" ht="12.75" customHeight="1">
      <c r="A58" s="415"/>
      <c r="B58" s="238">
        <v>3</v>
      </c>
      <c r="C58" s="113" t="s">
        <v>80</v>
      </c>
      <c r="D58" s="218"/>
      <c r="E58" s="396"/>
      <c r="F58" s="397"/>
      <c r="G58" s="397"/>
      <c r="H58" s="398"/>
      <c r="I58" s="397"/>
      <c r="J58" s="397"/>
      <c r="K58" s="397"/>
      <c r="L58" s="399"/>
      <c r="M58" s="400"/>
      <c r="N58" s="213">
        <f t="shared" si="0"/>
        <v>0</v>
      </c>
    </row>
    <row r="59" spans="1:14" ht="15" customHeight="1">
      <c r="A59" s="409">
        <v>8248</v>
      </c>
      <c r="B59" s="239" t="s">
        <v>44</v>
      </c>
      <c r="C59" s="131" t="s">
        <v>81</v>
      </c>
      <c r="D59" s="132"/>
      <c r="E59" s="416">
        <f aca="true" t="shared" si="12" ref="E59:M59">SUM(E57:E58)</f>
        <v>0</v>
      </c>
      <c r="F59" s="149">
        <f t="shared" si="12"/>
        <v>0</v>
      </c>
      <c r="G59" s="149">
        <f t="shared" si="12"/>
        <v>0</v>
      </c>
      <c r="H59" s="292">
        <f t="shared" si="12"/>
        <v>0</v>
      </c>
      <c r="I59" s="149">
        <f t="shared" si="12"/>
        <v>0</v>
      </c>
      <c r="J59" s="149">
        <f t="shared" si="12"/>
        <v>0</v>
      </c>
      <c r="K59" s="149">
        <f t="shared" si="12"/>
        <v>0</v>
      </c>
      <c r="L59" s="151">
        <f t="shared" si="12"/>
        <v>0</v>
      </c>
      <c r="M59" s="241">
        <f t="shared" si="12"/>
        <v>0</v>
      </c>
      <c r="N59" s="242">
        <f t="shared" si="0"/>
        <v>0</v>
      </c>
    </row>
    <row r="60" spans="1:14" ht="12.75" customHeight="1">
      <c r="A60" s="402">
        <v>8249</v>
      </c>
      <c r="B60" s="112">
        <v>2</v>
      </c>
      <c r="C60" s="113" t="s">
        <v>82</v>
      </c>
      <c r="D60" s="114"/>
      <c r="E60" s="417"/>
      <c r="F60" s="117"/>
      <c r="G60" s="117"/>
      <c r="H60" s="284"/>
      <c r="I60" s="117"/>
      <c r="J60" s="117"/>
      <c r="K60" s="117"/>
      <c r="L60" s="119"/>
      <c r="M60" s="243"/>
      <c r="N60" s="213">
        <f t="shared" si="0"/>
        <v>0</v>
      </c>
    </row>
    <row r="61" spans="1:14" ht="12.75" customHeight="1">
      <c r="A61" s="402"/>
      <c r="B61" s="112">
        <v>9</v>
      </c>
      <c r="C61" s="155" t="s">
        <v>83</v>
      </c>
      <c r="D61" s="165"/>
      <c r="E61" s="418"/>
      <c r="F61" s="124"/>
      <c r="G61" s="124"/>
      <c r="H61" s="302"/>
      <c r="I61" s="124"/>
      <c r="J61" s="124"/>
      <c r="K61" s="124"/>
      <c r="L61" s="126"/>
      <c r="M61" s="214"/>
      <c r="N61" s="139">
        <f t="shared" si="0"/>
        <v>0</v>
      </c>
    </row>
    <row r="62" spans="1:14" ht="15" customHeight="1">
      <c r="A62" s="409">
        <v>8249</v>
      </c>
      <c r="B62" s="130" t="s">
        <v>44</v>
      </c>
      <c r="C62" s="131" t="s">
        <v>84</v>
      </c>
      <c r="D62" s="132"/>
      <c r="E62" s="137">
        <f aca="true" t="shared" si="13" ref="E62:M62">SUM(E60:E61)</f>
        <v>0</v>
      </c>
      <c r="F62" s="135">
        <f t="shared" si="13"/>
        <v>0</v>
      </c>
      <c r="G62" s="135">
        <f t="shared" si="13"/>
        <v>0</v>
      </c>
      <c r="H62" s="419">
        <f t="shared" si="13"/>
        <v>0</v>
      </c>
      <c r="I62" s="135">
        <f t="shared" si="13"/>
        <v>0</v>
      </c>
      <c r="J62" s="135">
        <f t="shared" si="13"/>
        <v>0</v>
      </c>
      <c r="K62" s="135">
        <f t="shared" si="13"/>
        <v>0</v>
      </c>
      <c r="L62" s="137">
        <f t="shared" si="13"/>
        <v>0</v>
      </c>
      <c r="M62" s="138">
        <f t="shared" si="13"/>
        <v>0</v>
      </c>
      <c r="N62" s="139">
        <f t="shared" si="0"/>
        <v>0</v>
      </c>
    </row>
    <row r="63" spans="1:14" ht="12.75" customHeight="1">
      <c r="A63" s="402">
        <v>8251</v>
      </c>
      <c r="B63" s="122">
        <v>4</v>
      </c>
      <c r="C63" s="244" t="s">
        <v>85</v>
      </c>
      <c r="D63" s="218"/>
      <c r="E63" s="396"/>
      <c r="F63" s="397"/>
      <c r="G63" s="397"/>
      <c r="H63" s="398"/>
      <c r="I63" s="397"/>
      <c r="J63" s="397"/>
      <c r="K63" s="397"/>
      <c r="L63" s="399"/>
      <c r="M63" s="400"/>
      <c r="N63" s="213">
        <f aca="true" t="shared" si="14" ref="N63:N68">SUM(E63:M63)-H63</f>
        <v>0</v>
      </c>
    </row>
    <row r="64" spans="1:14" ht="12.75" customHeight="1">
      <c r="A64" s="415"/>
      <c r="B64" s="122">
        <v>5</v>
      </c>
      <c r="C64" s="244" t="s">
        <v>86</v>
      </c>
      <c r="D64" s="218"/>
      <c r="E64" s="396"/>
      <c r="F64" s="397"/>
      <c r="G64" s="397"/>
      <c r="H64" s="398"/>
      <c r="I64" s="397"/>
      <c r="J64" s="397"/>
      <c r="K64" s="397"/>
      <c r="L64" s="399"/>
      <c r="M64" s="400"/>
      <c r="N64" s="213">
        <f t="shared" si="14"/>
        <v>0</v>
      </c>
    </row>
    <row r="65" spans="1:14" ht="12.75" customHeight="1">
      <c r="A65" s="415"/>
      <c r="B65" s="122">
        <v>9</v>
      </c>
      <c r="C65" s="155" t="s">
        <v>87</v>
      </c>
      <c r="D65" s="245"/>
      <c r="E65" s="404"/>
      <c r="F65" s="405"/>
      <c r="G65" s="405"/>
      <c r="H65" s="406"/>
      <c r="I65" s="405"/>
      <c r="J65" s="405"/>
      <c r="K65" s="405"/>
      <c r="L65" s="407"/>
      <c r="M65" s="408"/>
      <c r="N65" s="139">
        <f t="shared" si="14"/>
        <v>0</v>
      </c>
    </row>
    <row r="66" spans="1:14" ht="15" customHeight="1">
      <c r="A66" s="409">
        <v>8251</v>
      </c>
      <c r="B66" s="130" t="s">
        <v>44</v>
      </c>
      <c r="C66" s="141" t="s">
        <v>88</v>
      </c>
      <c r="D66" s="226"/>
      <c r="E66" s="410">
        <f aca="true" t="shared" si="15" ref="E66:M66">SUM(E63:E65)</f>
        <v>0</v>
      </c>
      <c r="F66" s="411">
        <f t="shared" si="15"/>
        <v>0</v>
      </c>
      <c r="G66" s="411">
        <f t="shared" si="15"/>
        <v>0</v>
      </c>
      <c r="H66" s="412">
        <f t="shared" si="15"/>
        <v>0</v>
      </c>
      <c r="I66" s="411">
        <f t="shared" si="15"/>
        <v>0</v>
      </c>
      <c r="J66" s="411">
        <f t="shared" si="15"/>
        <v>0</v>
      </c>
      <c r="K66" s="411">
        <f t="shared" si="15"/>
        <v>0</v>
      </c>
      <c r="L66" s="413">
        <f t="shared" si="15"/>
        <v>0</v>
      </c>
      <c r="M66" s="401">
        <f t="shared" si="15"/>
        <v>0</v>
      </c>
      <c r="N66" s="139">
        <f t="shared" si="14"/>
        <v>0</v>
      </c>
    </row>
    <row r="67" spans="1:14" ht="15" customHeight="1" thickBot="1">
      <c r="A67" s="409">
        <v>8259</v>
      </c>
      <c r="B67" s="130"/>
      <c r="C67" s="131" t="s">
        <v>139</v>
      </c>
      <c r="D67" s="215"/>
      <c r="E67" s="500"/>
      <c r="F67" s="501"/>
      <c r="G67" s="501"/>
      <c r="H67" s="502"/>
      <c r="I67" s="501"/>
      <c r="J67" s="501"/>
      <c r="K67" s="501"/>
      <c r="L67" s="503"/>
      <c r="M67" s="504"/>
      <c r="N67" s="139">
        <f t="shared" si="14"/>
        <v>0</v>
      </c>
    </row>
    <row r="68" spans="1:14" ht="15.75" thickBot="1">
      <c r="A68" s="420">
        <v>829</v>
      </c>
      <c r="B68" s="178" t="s">
        <v>44</v>
      </c>
      <c r="C68" s="196" t="s">
        <v>122</v>
      </c>
      <c r="D68" s="499"/>
      <c r="E68" s="507">
        <f>SUM(E67,E66,E62,E59,E56,E51,E50)</f>
        <v>0</v>
      </c>
      <c r="F68" s="421">
        <f aca="true" t="shared" si="16" ref="F68:M68">SUM(F67,F66,F62,F59,F56,F51,F50)</f>
        <v>0</v>
      </c>
      <c r="G68" s="505">
        <f t="shared" si="16"/>
        <v>0</v>
      </c>
      <c r="H68" s="506">
        <f t="shared" si="16"/>
        <v>0</v>
      </c>
      <c r="I68" s="505">
        <f t="shared" si="16"/>
        <v>0</v>
      </c>
      <c r="J68" s="505">
        <f t="shared" si="16"/>
        <v>0</v>
      </c>
      <c r="K68" s="505">
        <f t="shared" si="16"/>
        <v>0</v>
      </c>
      <c r="L68" s="508">
        <f t="shared" si="16"/>
        <v>0</v>
      </c>
      <c r="M68" s="509">
        <f t="shared" si="16"/>
        <v>0</v>
      </c>
      <c r="N68" s="422">
        <f t="shared" si="14"/>
        <v>0</v>
      </c>
    </row>
    <row r="69" spans="1:14" ht="34.5" customHeight="1">
      <c r="A69" s="200" t="s">
        <v>148</v>
      </c>
      <c r="E69" s="423" t="str">
        <f aca="true" t="shared" si="17" ref="E69:N69">IF(ROUND(E68,3)-ROUND(E48,3)=0," ","Chyba bilance")</f>
        <v> </v>
      </c>
      <c r="F69" s="423" t="str">
        <f t="shared" si="17"/>
        <v> </v>
      </c>
      <c r="G69" s="423" t="str">
        <f t="shared" si="17"/>
        <v> </v>
      </c>
      <c r="H69" s="423" t="str">
        <f t="shared" si="17"/>
        <v> </v>
      </c>
      <c r="I69" s="423" t="str">
        <f t="shared" si="17"/>
        <v> </v>
      </c>
      <c r="J69" s="423" t="str">
        <f t="shared" si="17"/>
        <v> </v>
      </c>
      <c r="K69" s="423" t="str">
        <f t="shared" si="17"/>
        <v> </v>
      </c>
      <c r="L69" s="423" t="str">
        <f t="shared" si="17"/>
        <v> </v>
      </c>
      <c r="M69" s="423" t="str">
        <f t="shared" si="17"/>
        <v> </v>
      </c>
      <c r="N69" s="423" t="str">
        <f t="shared" si="17"/>
        <v> </v>
      </c>
    </row>
  </sheetData>
  <sheetProtection/>
  <mergeCells count="11">
    <mergeCell ref="A1:N1"/>
    <mergeCell ref="A3:N3"/>
    <mergeCell ref="A4:J4"/>
    <mergeCell ref="M4:N4"/>
    <mergeCell ref="C8:D8"/>
    <mergeCell ref="A5:B5"/>
    <mergeCell ref="C5:L5"/>
    <mergeCell ref="A6:B6"/>
    <mergeCell ref="C6:L6"/>
    <mergeCell ref="A7:B7"/>
    <mergeCell ref="C7:L7"/>
  </mergeCells>
  <dataValidations count="1">
    <dataValidation type="textLength" operator="lessThan" allowBlank="1" showInputMessage="1" showErrorMessage="1" errorTitle="Příliš dlouhý text !" error="Maximální délka textu je 100 znaků včetně mezer." sqref="A6">
      <formula1>151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3.00390625" style="58" customWidth="1"/>
    <col min="2" max="2" width="13.00390625" style="58" hidden="1" customWidth="1"/>
    <col min="3" max="3" width="79.57421875" style="58" customWidth="1"/>
    <col min="4" max="4" width="28.57421875" style="58" customWidth="1"/>
    <col min="5" max="5" width="9.140625" style="58" hidden="1" customWidth="1"/>
    <col min="6" max="6" width="5.140625" style="58" hidden="1" customWidth="1"/>
    <col min="7" max="11" width="9.140625" style="58" hidden="1" customWidth="1"/>
    <col min="12" max="16384" width="9.140625" style="58" customWidth="1"/>
  </cols>
  <sheetData>
    <row r="1" spans="1:15" s="248" customFormat="1" ht="39" customHeight="1">
      <c r="A1" s="611" t="s">
        <v>133</v>
      </c>
      <c r="B1" s="612"/>
      <c r="C1" s="613"/>
      <c r="D1" s="446" t="s">
        <v>125</v>
      </c>
      <c r="E1" s="447"/>
      <c r="F1" s="447"/>
      <c r="G1" s="447"/>
      <c r="H1" s="447"/>
      <c r="I1" s="447"/>
      <c r="J1" s="447"/>
      <c r="K1" s="60"/>
      <c r="M1" s="424"/>
      <c r="N1" s="607"/>
      <c r="O1" s="607"/>
    </row>
    <row r="2" spans="1:15" s="248" customFormat="1" ht="20.25" customHeight="1" thickBot="1">
      <c r="A2" s="608"/>
      <c r="B2" s="608"/>
      <c r="C2" s="609"/>
      <c r="D2" s="610"/>
      <c r="E2" s="610"/>
      <c r="F2" s="610"/>
      <c r="G2" s="610"/>
      <c r="H2" s="610"/>
      <c r="I2" s="610"/>
      <c r="J2" s="610"/>
      <c r="K2" s="436"/>
      <c r="L2" s="63"/>
      <c r="M2" s="425"/>
      <c r="N2" s="63"/>
      <c r="O2" s="63"/>
    </row>
    <row r="3" spans="1:15" s="248" customFormat="1" ht="20.25" customHeight="1" thickBot="1">
      <c r="A3" s="434" t="s">
        <v>15</v>
      </c>
      <c r="B3" s="443"/>
      <c r="C3" s="448">
        <f>'VZOR 80'!C4:L4</f>
        <v>0</v>
      </c>
      <c r="D3" s="440"/>
      <c r="E3" s="431"/>
      <c r="F3" s="431"/>
      <c r="G3" s="431"/>
      <c r="H3" s="431"/>
      <c r="I3" s="431"/>
      <c r="J3" s="431"/>
      <c r="K3" s="438"/>
      <c r="L3" s="438"/>
      <c r="M3" s="438"/>
      <c r="N3" s="63"/>
      <c r="O3" s="63"/>
    </row>
    <row r="4" spans="1:15" s="248" customFormat="1" ht="20.25" customHeight="1" thickBot="1">
      <c r="A4" s="43" t="s">
        <v>127</v>
      </c>
      <c r="B4" s="444"/>
      <c r="C4" s="449">
        <f>'VZOR 80'!C5:L5</f>
        <v>0</v>
      </c>
      <c r="D4" s="440"/>
      <c r="E4" s="431"/>
      <c r="F4" s="431"/>
      <c r="G4" s="431"/>
      <c r="H4" s="431"/>
      <c r="I4" s="431"/>
      <c r="J4" s="431"/>
      <c r="K4" s="438"/>
      <c r="L4" s="438"/>
      <c r="M4" s="438"/>
      <c r="N4" s="63"/>
      <c r="O4" s="63"/>
    </row>
    <row r="5" spans="1:15" s="248" customFormat="1" ht="20.25" customHeight="1" thickBot="1">
      <c r="A5" s="435" t="s">
        <v>128</v>
      </c>
      <c r="B5" s="445"/>
      <c r="C5" s="450">
        <f>'VZOR 80'!C6:L6</f>
        <v>0</v>
      </c>
      <c r="D5" s="440"/>
      <c r="E5" s="431"/>
      <c r="F5" s="431"/>
      <c r="G5" s="431"/>
      <c r="H5" s="431"/>
      <c r="I5" s="431"/>
      <c r="J5" s="431"/>
      <c r="K5" s="438"/>
      <c r="L5" s="438"/>
      <c r="M5" s="438"/>
      <c r="N5" s="63"/>
      <c r="O5" s="63"/>
    </row>
    <row r="6" spans="1:15" s="248" customFormat="1" ht="20.25" customHeight="1" thickBot="1">
      <c r="A6" s="439"/>
      <c r="B6" s="439"/>
      <c r="C6" s="451"/>
      <c r="D6" s="440"/>
      <c r="E6" s="452"/>
      <c r="F6" s="453"/>
      <c r="G6" s="453"/>
      <c r="H6" s="453"/>
      <c r="I6" s="453"/>
      <c r="J6" s="453"/>
      <c r="K6" s="437"/>
      <c r="L6" s="438"/>
      <c r="M6" s="438"/>
      <c r="N6" s="63"/>
      <c r="O6" s="63"/>
    </row>
    <row r="7" spans="1:11" ht="15.75" thickBot="1">
      <c r="A7" s="454" t="s">
        <v>124</v>
      </c>
      <c r="B7" s="455"/>
      <c r="C7" s="456" t="s">
        <v>134</v>
      </c>
      <c r="D7" s="457" t="s">
        <v>135</v>
      </c>
      <c r="E7" s="458"/>
      <c r="F7" s="459"/>
      <c r="G7" s="459"/>
      <c r="H7" s="459"/>
      <c r="I7" s="459"/>
      <c r="J7" s="459"/>
      <c r="K7" s="428"/>
    </row>
    <row r="8" spans="1:11" ht="12.75" thickTop="1">
      <c r="A8" s="467"/>
      <c r="B8" s="468"/>
      <c r="C8" s="469"/>
      <c r="D8" s="470"/>
      <c r="E8" s="441"/>
      <c r="F8" s="427"/>
      <c r="G8" s="427"/>
      <c r="H8" s="427"/>
      <c r="I8" s="427"/>
      <c r="J8" s="427"/>
      <c r="K8" s="429"/>
    </row>
    <row r="9" spans="1:11" ht="12">
      <c r="A9" s="471"/>
      <c r="B9" s="472"/>
      <c r="C9" s="473"/>
      <c r="D9" s="474"/>
      <c r="E9" s="442"/>
      <c r="F9" s="426"/>
      <c r="G9" s="426"/>
      <c r="H9" s="426"/>
      <c r="I9" s="426"/>
      <c r="J9" s="426"/>
      <c r="K9" s="430"/>
    </row>
    <row r="10" spans="1:11" ht="12">
      <c r="A10" s="471"/>
      <c r="B10" s="472"/>
      <c r="C10" s="473"/>
      <c r="D10" s="474"/>
      <c r="E10" s="442"/>
      <c r="F10" s="426"/>
      <c r="G10" s="426"/>
      <c r="H10" s="426"/>
      <c r="I10" s="426"/>
      <c r="J10" s="426"/>
      <c r="K10" s="430"/>
    </row>
    <row r="11" spans="1:11" ht="12">
      <c r="A11" s="471"/>
      <c r="B11" s="472"/>
      <c r="C11" s="473"/>
      <c r="D11" s="474"/>
      <c r="E11" s="442"/>
      <c r="F11" s="426"/>
      <c r="G11" s="426"/>
      <c r="H11" s="426"/>
      <c r="I11" s="426"/>
      <c r="J11" s="426"/>
      <c r="K11" s="430"/>
    </row>
    <row r="12" spans="1:11" ht="12">
      <c r="A12" s="471"/>
      <c r="B12" s="472"/>
      <c r="C12" s="473"/>
      <c r="D12" s="474"/>
      <c r="E12" s="442"/>
      <c r="F12" s="426"/>
      <c r="G12" s="426"/>
      <c r="H12" s="426"/>
      <c r="I12" s="426"/>
      <c r="J12" s="426"/>
      <c r="K12" s="430"/>
    </row>
    <row r="13" spans="1:11" ht="12">
      <c r="A13" s="471"/>
      <c r="B13" s="472"/>
      <c r="C13" s="473"/>
      <c r="D13" s="474"/>
      <c r="E13" s="442"/>
      <c r="F13" s="426"/>
      <c r="G13" s="426"/>
      <c r="H13" s="426"/>
      <c r="I13" s="426"/>
      <c r="J13" s="426"/>
      <c r="K13" s="430"/>
    </row>
    <row r="14" spans="1:11" ht="12">
      <c r="A14" s="471"/>
      <c r="B14" s="472"/>
      <c r="C14" s="473"/>
      <c r="D14" s="474"/>
      <c r="E14" s="442"/>
      <c r="F14" s="426"/>
      <c r="G14" s="426"/>
      <c r="H14" s="426"/>
      <c r="I14" s="426"/>
      <c r="J14" s="426"/>
      <c r="K14" s="430"/>
    </row>
    <row r="15" spans="1:11" ht="12">
      <c r="A15" s="471"/>
      <c r="B15" s="472"/>
      <c r="C15" s="473"/>
      <c r="D15" s="474"/>
      <c r="E15" s="442"/>
      <c r="F15" s="426"/>
      <c r="G15" s="426"/>
      <c r="H15" s="426"/>
      <c r="I15" s="426"/>
      <c r="J15" s="426"/>
      <c r="K15" s="430"/>
    </row>
    <row r="16" spans="1:11" ht="12">
      <c r="A16" s="471"/>
      <c r="B16" s="472"/>
      <c r="C16" s="473"/>
      <c r="D16" s="474"/>
      <c r="E16" s="442"/>
      <c r="F16" s="426"/>
      <c r="G16" s="426"/>
      <c r="H16" s="426"/>
      <c r="I16" s="426"/>
      <c r="J16" s="426"/>
      <c r="K16" s="430"/>
    </row>
    <row r="17" spans="1:11" ht="12">
      <c r="A17" s="471"/>
      <c r="B17" s="472"/>
      <c r="C17" s="473"/>
      <c r="D17" s="474"/>
      <c r="E17" s="442"/>
      <c r="F17" s="426"/>
      <c r="G17" s="426"/>
      <c r="H17" s="426"/>
      <c r="I17" s="426"/>
      <c r="J17" s="426"/>
      <c r="K17" s="430"/>
    </row>
    <row r="18" spans="1:11" ht="12">
      <c r="A18" s="471"/>
      <c r="B18" s="472"/>
      <c r="C18" s="473"/>
      <c r="D18" s="474"/>
      <c r="E18" s="442"/>
      <c r="F18" s="426"/>
      <c r="G18" s="426"/>
      <c r="H18" s="426"/>
      <c r="I18" s="426"/>
      <c r="J18" s="426"/>
      <c r="K18" s="430"/>
    </row>
    <row r="19" spans="1:11" ht="12">
      <c r="A19" s="471"/>
      <c r="B19" s="472"/>
      <c r="C19" s="473"/>
      <c r="D19" s="474"/>
      <c r="E19" s="442"/>
      <c r="F19" s="426"/>
      <c r="G19" s="426"/>
      <c r="H19" s="426"/>
      <c r="I19" s="426"/>
      <c r="J19" s="426"/>
      <c r="K19" s="430"/>
    </row>
    <row r="20" spans="1:11" ht="12">
      <c r="A20" s="471"/>
      <c r="B20" s="472"/>
      <c r="C20" s="473"/>
      <c r="D20" s="474"/>
      <c r="E20" s="442"/>
      <c r="F20" s="426"/>
      <c r="G20" s="426"/>
      <c r="H20" s="426"/>
      <c r="I20" s="426"/>
      <c r="J20" s="426"/>
      <c r="K20" s="430"/>
    </row>
    <row r="21" spans="1:11" ht="12">
      <c r="A21" s="471"/>
      <c r="B21" s="472"/>
      <c r="C21" s="473"/>
      <c r="D21" s="474"/>
      <c r="E21" s="442"/>
      <c r="F21" s="426"/>
      <c r="G21" s="426"/>
      <c r="H21" s="426"/>
      <c r="I21" s="426"/>
      <c r="J21" s="426"/>
      <c r="K21" s="430"/>
    </row>
    <row r="22" spans="1:11" ht="12">
      <c r="A22" s="471"/>
      <c r="B22" s="472"/>
      <c r="C22" s="473"/>
      <c r="D22" s="474"/>
      <c r="E22" s="442"/>
      <c r="F22" s="426"/>
      <c r="G22" s="426"/>
      <c r="H22" s="426"/>
      <c r="I22" s="426"/>
      <c r="J22" s="426"/>
      <c r="K22" s="430"/>
    </row>
    <row r="23" spans="1:11" ht="12">
      <c r="A23" s="471"/>
      <c r="B23" s="472"/>
      <c r="C23" s="473"/>
      <c r="D23" s="474"/>
      <c r="E23" s="442"/>
      <c r="F23" s="426"/>
      <c r="G23" s="426"/>
      <c r="H23" s="426"/>
      <c r="I23" s="426"/>
      <c r="J23" s="426"/>
      <c r="K23" s="430"/>
    </row>
    <row r="24" spans="1:11" ht="12">
      <c r="A24" s="471"/>
      <c r="B24" s="472"/>
      <c r="C24" s="473"/>
      <c r="D24" s="474"/>
      <c r="E24" s="442"/>
      <c r="F24" s="426"/>
      <c r="G24" s="426"/>
      <c r="H24" s="426"/>
      <c r="I24" s="426"/>
      <c r="J24" s="426"/>
      <c r="K24" s="430"/>
    </row>
    <row r="25" spans="1:11" ht="12">
      <c r="A25" s="471"/>
      <c r="B25" s="472"/>
      <c r="C25" s="473"/>
      <c r="D25" s="474"/>
      <c r="E25" s="442"/>
      <c r="F25" s="426"/>
      <c r="G25" s="426"/>
      <c r="H25" s="426"/>
      <c r="I25" s="426"/>
      <c r="J25" s="426"/>
      <c r="K25" s="430"/>
    </row>
    <row r="26" spans="1:11" s="3" customFormat="1" ht="12.75" thickBot="1">
      <c r="A26" s="460"/>
      <c r="B26" s="461"/>
      <c r="C26" s="462" t="s">
        <v>126</v>
      </c>
      <c r="D26" s="463">
        <f>SUM(D8:D25)</f>
        <v>0</v>
      </c>
      <c r="E26" s="464"/>
      <c r="F26" s="465"/>
      <c r="G26" s="465"/>
      <c r="H26" s="465"/>
      <c r="I26" s="465"/>
      <c r="J26" s="465"/>
      <c r="K26" s="466"/>
    </row>
    <row r="27" ht="12">
      <c r="C27" s="58" t="s">
        <v>136</v>
      </c>
    </row>
  </sheetData>
  <sheetProtection sheet="1" objects="1" scenarios="1"/>
  <mergeCells count="3">
    <mergeCell ref="N1:O1"/>
    <mergeCell ref="A2:J2"/>
    <mergeCell ref="A1:C1"/>
  </mergeCells>
  <dataValidations count="1">
    <dataValidation type="textLength" operator="lessThan" allowBlank="1" showInputMessage="1" showErrorMessage="1" errorTitle="Příliš dlouhý text !" error="Maximální délka textu je 100 znaků včetně mezer." sqref="A4:B4">
      <formula1>151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Ing.Tomáš Čoček, Ph.D.;SFDI</dc:creator>
  <cp:keywords/>
  <dc:description/>
  <cp:lastModifiedBy>Bosáková Dana Ing.</cp:lastModifiedBy>
  <cp:lastPrinted>2012-11-19T13:36:32Z</cp:lastPrinted>
  <dcterms:created xsi:type="dcterms:W3CDTF">2007-07-01T11:14:45Z</dcterms:created>
  <dcterms:modified xsi:type="dcterms:W3CDTF">2021-01-04T15:46:12Z</dcterms:modified>
  <cp:category/>
  <cp:version/>
  <cp:contentType/>
  <cp:contentStatus/>
</cp:coreProperties>
</file>