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autobusová" sheetId="1" r:id="rId1"/>
    <sheet name="železniční" sheetId="2" r:id="rId2"/>
    <sheet name="List3" sheetId="3" r:id="rId3"/>
  </sheets>
  <definedNames>
    <definedName name="_xlnm.Print_Area" localSheetId="0">'autobusová'!$A$1:$M$27</definedName>
    <definedName name="_xlnm.Print_Area" localSheetId="1">'železniční'!$A$1:$M$28</definedName>
  </definedNames>
  <calcPr fullCalcOnLoad="1"/>
</workbook>
</file>

<file path=xl/sharedStrings.xml><?xml version="1.0" encoding="utf-8"?>
<sst xmlns="http://schemas.openxmlformats.org/spreadsheetml/2006/main" count="87" uniqueCount="46">
  <si>
    <t xml:space="preserve">Ujeté km podle JŘ       </t>
  </si>
  <si>
    <t xml:space="preserve">Úhrada prokazatelné ztráty </t>
  </si>
  <si>
    <t>Jízdní výkony</t>
  </si>
  <si>
    <t>tis.Kč</t>
  </si>
  <si>
    <t>tis.km</t>
  </si>
  <si>
    <t>Kraj</t>
  </si>
  <si>
    <t>Smluvní cena za 1km v rámci DO</t>
  </si>
  <si>
    <t>tis. Kč</t>
  </si>
  <si>
    <t>tis. km</t>
  </si>
  <si>
    <t>ZDO</t>
  </si>
  <si>
    <t>ODO</t>
  </si>
  <si>
    <t>Ostatní mimo ZVS</t>
  </si>
  <si>
    <t>tis.voz. km</t>
  </si>
  <si>
    <t>tis.míst. km</t>
  </si>
  <si>
    <t>tis. osob. km</t>
  </si>
  <si>
    <t>Karlovarský</t>
  </si>
  <si>
    <t>Středočeský</t>
  </si>
  <si>
    <t>Ústecký</t>
  </si>
  <si>
    <t>Plzeňský</t>
  </si>
  <si>
    <t>Jihočeský</t>
  </si>
  <si>
    <t>Olomoucký</t>
  </si>
  <si>
    <t>Moravskoslezský</t>
  </si>
  <si>
    <t>Zlínský</t>
  </si>
  <si>
    <t>Jihomoravský</t>
  </si>
  <si>
    <t>Vysočina</t>
  </si>
  <si>
    <t>Pardubický</t>
  </si>
  <si>
    <t>Liberecký</t>
  </si>
  <si>
    <t>Královehradecký</t>
  </si>
  <si>
    <t>Praha</t>
  </si>
  <si>
    <t>Kč</t>
  </si>
  <si>
    <t>Součet ČR</t>
  </si>
  <si>
    <t>tis.vlak. km</t>
  </si>
  <si>
    <t>z toho dotace státu na regionální dopravu</t>
  </si>
  <si>
    <r>
      <t xml:space="preserve">Roční výkaz o dopravní obslužnosti území kraje - </t>
    </r>
    <r>
      <rPr>
        <b/>
        <sz val="14"/>
        <rFont val="Arial"/>
        <family val="2"/>
      </rPr>
      <t xml:space="preserve">veřejná linková doprava </t>
    </r>
  </si>
  <si>
    <r>
      <t>Roční výkaz o dopravní obslužnosti území kraje -</t>
    </r>
    <r>
      <rPr>
        <b/>
        <sz val="14"/>
        <rFont val="Arial"/>
        <family val="2"/>
      </rPr>
      <t xml:space="preserve"> veřejná drážní doprava </t>
    </r>
  </si>
  <si>
    <t xml:space="preserve">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</si>
  <si>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</si>
  <si>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</si>
  <si>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</si>
  <si>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</si>
  <si>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</t>
  </si>
  <si>
    <t xml:space="preserve">                           </t>
  </si>
  <si>
    <r>
      <t>Středočeský</t>
    </r>
    <r>
      <rPr>
        <b/>
        <i/>
        <vertAlign val="superscript"/>
        <sz val="10"/>
        <rFont val="Arial"/>
        <family val="2"/>
      </rPr>
      <t xml:space="preserve"> x)</t>
    </r>
  </si>
  <si>
    <t>Rok 2013</t>
  </si>
  <si>
    <t>V Praze dne 15.7.2014</t>
  </si>
  <si>
    <r>
      <t xml:space="preserve">x) </t>
    </r>
    <r>
      <rPr>
        <b/>
        <i/>
        <sz val="10"/>
        <rFont val="Arial"/>
        <family val="2"/>
      </rPr>
      <t xml:space="preserve"> </t>
    </r>
    <r>
      <rPr>
        <sz val="10"/>
        <rFont val="Arial"/>
        <family val="2"/>
      </rPr>
      <t>Středočeský kraj nemá ke dni zpracování tohoto výkazu uzavřeny dodatky smluv pro rok 2013 se všemi autobusovými dopravci a proto uvádí předpokládané hodnoty.</t>
    </r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</si>
</sst>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i/>
      <sz val="10"/>
      <name val="Arial"/>
      <family val="2"/>
    </font>
    <font>
      <b/>
      <i/>
      <vertAlign val="superscript"/>
      <sz val="10"/>
      <name val="Arial"/>
      <family val="2"/>
    </font>
    <font>
      <vertAlign val="superscript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 style="double"/>
      <top style="thin"/>
      <bottom style="thin"/>
    </border>
    <border>
      <left style="thick"/>
      <right style="double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ck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ck"/>
      <right style="double"/>
      <top style="thick"/>
      <bottom>
        <color indexed="63"/>
      </bottom>
    </border>
    <border>
      <left>
        <color indexed="63"/>
      </left>
      <right style="medium"/>
      <top style="thick"/>
      <bottom style="thin"/>
    </border>
    <border>
      <left style="medium"/>
      <right style="medium"/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medium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 style="medium"/>
      <top style="thick"/>
      <bottom>
        <color indexed="63"/>
      </bottom>
    </border>
    <border>
      <left style="medium"/>
      <right style="thick"/>
      <top style="thick"/>
      <bottom style="thin"/>
    </border>
    <border>
      <left style="thick"/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ck"/>
      <top>
        <color indexed="63"/>
      </top>
      <bottom style="medium"/>
    </border>
    <border>
      <left style="thick"/>
      <right style="double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ck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 style="double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ck"/>
      <top style="thin"/>
      <bottom style="medium"/>
    </border>
    <border>
      <left style="thick"/>
      <right style="double"/>
      <top>
        <color indexed="63"/>
      </top>
      <bottom style="thick"/>
    </border>
    <border>
      <left style="medium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 style="medium"/>
      <right style="thick"/>
      <top style="medium"/>
      <bottom style="thick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3" fillId="0" borderId="10" xfId="0" applyFont="1" applyFill="1" applyBorder="1" applyAlignment="1">
      <alignment/>
    </xf>
    <xf numFmtId="0" fontId="0" fillId="0" borderId="0" xfId="0" applyFill="1" applyAlignment="1">
      <alignment/>
    </xf>
    <xf numFmtId="14" fontId="2" fillId="0" borderId="0" xfId="0" applyNumberFormat="1" applyFont="1" applyFill="1" applyAlignment="1">
      <alignment horizontal="left"/>
    </xf>
    <xf numFmtId="0" fontId="3" fillId="0" borderId="0" xfId="0" applyFont="1" applyFill="1" applyBorder="1" applyAlignment="1">
      <alignment/>
    </xf>
    <xf numFmtId="0" fontId="9" fillId="0" borderId="11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2" xfId="0" applyFill="1" applyBorder="1" applyAlignment="1">
      <alignment/>
    </xf>
    <xf numFmtId="3" fontId="0" fillId="0" borderId="13" xfId="0" applyNumberFormat="1" applyFill="1" applyBorder="1" applyAlignment="1">
      <alignment/>
    </xf>
    <xf numFmtId="3" fontId="0" fillId="0" borderId="14" xfId="0" applyNumberFormat="1" applyFill="1" applyBorder="1" applyAlignment="1">
      <alignment/>
    </xf>
    <xf numFmtId="3" fontId="0" fillId="0" borderId="14" xfId="0" applyNumberFormat="1" applyFill="1" applyBorder="1" applyAlignment="1">
      <alignment horizontal="center"/>
    </xf>
    <xf numFmtId="3" fontId="0" fillId="0" borderId="15" xfId="0" applyNumberFormat="1" applyFill="1" applyBorder="1" applyAlignment="1">
      <alignment horizontal="right"/>
    </xf>
    <xf numFmtId="3" fontId="0" fillId="0" borderId="16" xfId="0" applyNumberFormat="1" applyFill="1" applyBorder="1" applyAlignment="1">
      <alignment/>
    </xf>
    <xf numFmtId="2" fontId="0" fillId="0" borderId="13" xfId="0" applyNumberFormat="1" applyFill="1" applyBorder="1" applyAlignment="1">
      <alignment/>
    </xf>
    <xf numFmtId="3" fontId="0" fillId="0" borderId="17" xfId="0" applyNumberFormat="1" applyFill="1" applyBorder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 horizontal="centerContinuous"/>
    </xf>
    <xf numFmtId="0" fontId="6" fillId="0" borderId="0" xfId="0" applyFont="1" applyFill="1" applyAlignment="1">
      <alignment horizontal="centerContinuous"/>
    </xf>
    <xf numFmtId="0" fontId="2" fillId="0" borderId="18" xfId="0" applyFont="1" applyFill="1" applyBorder="1" applyAlignment="1">
      <alignment horizontal="centerContinuous" vertical="center"/>
    </xf>
    <xf numFmtId="0" fontId="0" fillId="0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Continuous" vertical="center"/>
    </xf>
    <xf numFmtId="0" fontId="0" fillId="0" borderId="21" xfId="0" applyFill="1" applyBorder="1" applyAlignment="1">
      <alignment horizontal="centerContinuous" vertical="center"/>
    </xf>
    <xf numFmtId="0" fontId="0" fillId="0" borderId="19" xfId="0" applyFill="1" applyBorder="1" applyAlignment="1">
      <alignment horizontal="centerContinuous" vertical="center"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Continuous" vertical="center"/>
    </xf>
    <xf numFmtId="0" fontId="0" fillId="0" borderId="27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29" xfId="0" applyFill="1" applyBorder="1" applyAlignment="1">
      <alignment/>
    </xf>
    <xf numFmtId="0" fontId="0" fillId="0" borderId="28" xfId="0" applyFill="1" applyBorder="1" applyAlignment="1">
      <alignment/>
    </xf>
    <xf numFmtId="0" fontId="0" fillId="0" borderId="30" xfId="0" applyFill="1" applyBorder="1" applyAlignment="1">
      <alignment horizontal="center"/>
    </xf>
    <xf numFmtId="0" fontId="3" fillId="0" borderId="31" xfId="0" applyFont="1" applyFill="1" applyBorder="1" applyAlignment="1">
      <alignment/>
    </xf>
    <xf numFmtId="3" fontId="0" fillId="0" borderId="32" xfId="0" applyNumberFormat="1" applyFill="1" applyBorder="1" applyAlignment="1">
      <alignment/>
    </xf>
    <xf numFmtId="3" fontId="0" fillId="0" borderId="33" xfId="0" applyNumberFormat="1" applyFill="1" applyBorder="1" applyAlignment="1">
      <alignment/>
    </xf>
    <xf numFmtId="3" fontId="0" fillId="0" borderId="33" xfId="0" applyNumberFormat="1" applyFill="1" applyBorder="1" applyAlignment="1">
      <alignment horizontal="center"/>
    </xf>
    <xf numFmtId="3" fontId="0" fillId="0" borderId="34" xfId="0" applyNumberFormat="1" applyFill="1" applyBorder="1" applyAlignment="1">
      <alignment/>
    </xf>
    <xf numFmtId="2" fontId="0" fillId="0" borderId="32" xfId="0" applyNumberFormat="1" applyFill="1" applyBorder="1" applyAlignment="1">
      <alignment/>
    </xf>
    <xf numFmtId="3" fontId="0" fillId="0" borderId="35" xfId="0" applyNumberFormat="1" applyFill="1" applyBorder="1" applyAlignment="1">
      <alignment/>
    </xf>
    <xf numFmtId="3" fontId="0" fillId="0" borderId="36" xfId="0" applyNumberFormat="1" applyFill="1" applyBorder="1" applyAlignment="1">
      <alignment horizontal="right"/>
    </xf>
    <xf numFmtId="3" fontId="0" fillId="0" borderId="37" xfId="0" applyNumberFormat="1" applyFill="1" applyBorder="1" applyAlignment="1">
      <alignment horizontal="center"/>
    </xf>
    <xf numFmtId="3" fontId="0" fillId="0" borderId="14" xfId="0" applyNumberFormat="1" applyFill="1" applyBorder="1" applyAlignment="1">
      <alignment horizontal="right"/>
    </xf>
    <xf numFmtId="3" fontId="0" fillId="0" borderId="17" xfId="0" applyNumberFormat="1" applyFill="1" applyBorder="1" applyAlignment="1">
      <alignment horizontal="right"/>
    </xf>
    <xf numFmtId="3" fontId="0" fillId="0" borderId="16" xfId="0" applyNumberFormat="1" applyFill="1" applyBorder="1" applyAlignment="1">
      <alignment horizontal="center"/>
    </xf>
    <xf numFmtId="2" fontId="0" fillId="0" borderId="13" xfId="0" applyNumberFormat="1" applyFill="1" applyBorder="1" applyAlignment="1">
      <alignment horizontal="right"/>
    </xf>
    <xf numFmtId="3" fontId="0" fillId="0" borderId="13" xfId="0" applyNumberFormat="1" applyFill="1" applyBorder="1" applyAlignment="1">
      <alignment horizontal="right"/>
    </xf>
    <xf numFmtId="0" fontId="3" fillId="0" borderId="38" xfId="0" applyFont="1" applyFill="1" applyBorder="1" applyAlignment="1">
      <alignment/>
    </xf>
    <xf numFmtId="3" fontId="0" fillId="0" borderId="39" xfId="0" applyNumberFormat="1" applyFill="1" applyBorder="1" applyAlignment="1">
      <alignment/>
    </xf>
    <xf numFmtId="3" fontId="0" fillId="0" borderId="40" xfId="0" applyNumberFormat="1" applyFill="1" applyBorder="1" applyAlignment="1">
      <alignment/>
    </xf>
    <xf numFmtId="3" fontId="0" fillId="0" borderId="41" xfId="0" applyNumberFormat="1" applyFill="1" applyBorder="1" applyAlignment="1">
      <alignment horizontal="center"/>
    </xf>
    <xf numFmtId="3" fontId="0" fillId="0" borderId="41" xfId="0" applyNumberFormat="1" applyFill="1" applyBorder="1" applyAlignment="1">
      <alignment/>
    </xf>
    <xf numFmtId="2" fontId="0" fillId="0" borderId="39" xfId="0" applyNumberFormat="1" applyFill="1" applyBorder="1" applyAlignment="1">
      <alignment/>
    </xf>
    <xf numFmtId="3" fontId="0" fillId="0" borderId="42" xfId="0" applyNumberFormat="1" applyFill="1" applyBorder="1" applyAlignment="1">
      <alignment/>
    </xf>
    <xf numFmtId="3" fontId="0" fillId="0" borderId="43" xfId="0" applyNumberFormat="1" applyFill="1" applyBorder="1" applyAlignment="1">
      <alignment horizontal="right"/>
    </xf>
    <xf numFmtId="0" fontId="2" fillId="0" borderId="44" xfId="0" applyFont="1" applyFill="1" applyBorder="1" applyAlignment="1">
      <alignment/>
    </xf>
    <xf numFmtId="3" fontId="6" fillId="0" borderId="45" xfId="0" applyNumberFormat="1" applyFont="1" applyFill="1" applyBorder="1" applyAlignment="1">
      <alignment/>
    </xf>
    <xf numFmtId="3" fontId="6" fillId="0" borderId="45" xfId="0" applyNumberFormat="1" applyFont="1" applyFill="1" applyBorder="1" applyAlignment="1">
      <alignment horizontal="center"/>
    </xf>
    <xf numFmtId="2" fontId="0" fillId="0" borderId="45" xfId="0" applyNumberFormat="1" applyFill="1" applyBorder="1" applyAlignment="1">
      <alignment/>
    </xf>
    <xf numFmtId="0" fontId="0" fillId="0" borderId="46" xfId="0" applyFill="1" applyBorder="1" applyAlignment="1">
      <alignment/>
    </xf>
    <xf numFmtId="0" fontId="0" fillId="0" borderId="45" xfId="0" applyFill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 horizontal="left"/>
    </xf>
    <xf numFmtId="0" fontId="0" fillId="0" borderId="0" xfId="0" applyFont="1" applyFill="1" applyAlignment="1">
      <alignment/>
    </xf>
    <xf numFmtId="3" fontId="0" fillId="0" borderId="17" xfId="0" applyNumberForma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6" fillId="0" borderId="44" xfId="0" applyFont="1" applyFill="1" applyBorder="1" applyAlignment="1">
      <alignment/>
    </xf>
    <xf numFmtId="3" fontId="6" fillId="0" borderId="47" xfId="0" applyNumberFormat="1" applyFont="1" applyFill="1" applyBorder="1" applyAlignment="1">
      <alignment/>
    </xf>
    <xf numFmtId="2" fontId="6" fillId="0" borderId="45" xfId="0" applyNumberFormat="1" applyFont="1" applyFill="1" applyBorder="1" applyAlignment="1">
      <alignment/>
    </xf>
    <xf numFmtId="3" fontId="6" fillId="0" borderId="48" xfId="0" applyNumberFormat="1" applyFont="1" applyFill="1" applyBorder="1" applyAlignment="1">
      <alignment horizontal="right"/>
    </xf>
    <xf numFmtId="0" fontId="10" fillId="0" borderId="0" xfId="0" applyFont="1" applyFill="1" applyAlignment="1">
      <alignment/>
    </xf>
    <xf numFmtId="2" fontId="0" fillId="0" borderId="49" xfId="0" applyNumberFormat="1" applyFill="1" applyBorder="1" applyAlignment="1">
      <alignment/>
    </xf>
    <xf numFmtId="2" fontId="0" fillId="0" borderId="33" xfId="0" applyNumberFormat="1" applyFill="1" applyBorder="1" applyAlignment="1">
      <alignment/>
    </xf>
    <xf numFmtId="0" fontId="5" fillId="0" borderId="46" xfId="0" applyFont="1" applyFill="1" applyBorder="1" applyAlignment="1">
      <alignment horizontal="center"/>
    </xf>
    <xf numFmtId="0" fontId="0" fillId="0" borderId="46" xfId="0" applyFill="1" applyBorder="1" applyAlignment="1">
      <alignment horizontal="center"/>
    </xf>
    <xf numFmtId="0" fontId="5" fillId="0" borderId="46" xfId="0" applyFont="1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8" fillId="0" borderId="23" xfId="0" applyFont="1" applyFill="1" applyBorder="1" applyAlignment="1">
      <alignment/>
    </xf>
    <xf numFmtId="0" fontId="8" fillId="0" borderId="0" xfId="0" applyFont="1" applyFill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2:L35"/>
  <sheetViews>
    <sheetView tabSelected="1" view="pageBreakPreview" zoomScale="110" zoomScaleNormal="110" zoomScaleSheetLayoutView="110" zoomScalePageLayoutView="0" workbookViewId="0" topLeftCell="A1">
      <selection activeCell="A3" sqref="A3"/>
    </sheetView>
  </sheetViews>
  <sheetFormatPr defaultColWidth="9.140625" defaultRowHeight="12.75"/>
  <cols>
    <col min="1" max="1" width="16.00390625" style="2" customWidth="1"/>
    <col min="2" max="2" width="12.8515625" style="2" customWidth="1"/>
    <col min="3" max="3" width="14.7109375" style="2" customWidth="1"/>
    <col min="4" max="7" width="11.7109375" style="2" customWidth="1"/>
    <col min="8" max="8" width="3.7109375" style="2" customWidth="1"/>
    <col min="9" max="9" width="13.28125" style="2" customWidth="1"/>
    <col min="10" max="10" width="14.7109375" style="2" customWidth="1"/>
    <col min="11" max="11" width="3.7109375" style="2" customWidth="1"/>
    <col min="12" max="12" width="19.00390625" style="2" bestFit="1" customWidth="1"/>
    <col min="13" max="13" width="2.7109375" style="2" customWidth="1"/>
    <col min="14" max="16384" width="9.140625" style="2" customWidth="1"/>
  </cols>
  <sheetData>
    <row r="2" spans="1:9" ht="18">
      <c r="A2" s="15" t="s">
        <v>33</v>
      </c>
      <c r="B2" s="66"/>
      <c r="C2" s="66"/>
      <c r="D2" s="66"/>
      <c r="E2" s="66"/>
      <c r="F2" s="66"/>
      <c r="G2" s="66"/>
      <c r="H2" s="66"/>
      <c r="I2" s="66"/>
    </row>
    <row r="3" ht="18">
      <c r="A3" s="16" t="s">
        <v>43</v>
      </c>
    </row>
    <row r="6" spans="1:12" ht="16.5" thickBot="1">
      <c r="A6" s="76" t="s">
        <v>9</v>
      </c>
      <c r="B6" s="77"/>
      <c r="C6" s="77"/>
      <c r="D6" s="77"/>
      <c r="E6" s="77"/>
      <c r="F6" s="77"/>
      <c r="G6" s="77"/>
      <c r="I6" s="78" t="s">
        <v>10</v>
      </c>
      <c r="J6" s="78"/>
      <c r="K6" s="17"/>
      <c r="L6" s="18" t="s">
        <v>11</v>
      </c>
    </row>
    <row r="7" spans="1:12" ht="40.5" customHeight="1" thickTop="1">
      <c r="A7" s="19" t="s">
        <v>5</v>
      </c>
      <c r="B7" s="20" t="s">
        <v>0</v>
      </c>
      <c r="C7" s="21" t="s">
        <v>1</v>
      </c>
      <c r="D7" s="23" t="s">
        <v>2</v>
      </c>
      <c r="E7" s="24"/>
      <c r="F7" s="25"/>
      <c r="G7" s="21" t="s">
        <v>6</v>
      </c>
      <c r="H7" s="26"/>
      <c r="I7" s="21" t="s">
        <v>0</v>
      </c>
      <c r="J7" s="20" t="s">
        <v>1</v>
      </c>
      <c r="K7" s="27"/>
      <c r="L7" s="28" t="s">
        <v>0</v>
      </c>
    </row>
    <row r="8" spans="1:12" ht="13.5" thickBot="1">
      <c r="A8" s="29"/>
      <c r="B8" s="30" t="s">
        <v>4</v>
      </c>
      <c r="C8" s="31" t="s">
        <v>3</v>
      </c>
      <c r="D8" s="32" t="s">
        <v>12</v>
      </c>
      <c r="E8" s="31" t="s">
        <v>13</v>
      </c>
      <c r="F8" s="32" t="s">
        <v>14</v>
      </c>
      <c r="G8" s="31" t="s">
        <v>29</v>
      </c>
      <c r="H8" s="33"/>
      <c r="I8" s="31" t="s">
        <v>8</v>
      </c>
      <c r="J8" s="32" t="s">
        <v>7</v>
      </c>
      <c r="K8" s="34"/>
      <c r="L8" s="35" t="s">
        <v>4</v>
      </c>
    </row>
    <row r="9" spans="1:12" ht="13.5" customHeight="1">
      <c r="A9" s="36" t="s">
        <v>15</v>
      </c>
      <c r="B9" s="37">
        <v>6637</v>
      </c>
      <c r="C9" s="38">
        <v>141546</v>
      </c>
      <c r="D9" s="37"/>
      <c r="E9" s="40"/>
      <c r="F9" s="38">
        <v>74692</v>
      </c>
      <c r="G9" s="75">
        <v>34.31</v>
      </c>
      <c r="H9" s="6"/>
      <c r="I9" s="42">
        <v>1183</v>
      </c>
      <c r="J9" s="38">
        <v>25950</v>
      </c>
      <c r="K9" s="7"/>
      <c r="L9" s="43">
        <v>1867</v>
      </c>
    </row>
    <row r="10" spans="1:12" ht="13.5" customHeight="1">
      <c r="A10" s="1" t="s">
        <v>42</v>
      </c>
      <c r="B10" s="8">
        <v>42798</v>
      </c>
      <c r="C10" s="9">
        <v>636371</v>
      </c>
      <c r="D10" s="8">
        <v>42798</v>
      </c>
      <c r="E10" s="47"/>
      <c r="F10" s="10"/>
      <c r="G10" s="74">
        <v>30.25</v>
      </c>
      <c r="H10" s="6"/>
      <c r="I10" s="67"/>
      <c r="J10" s="10"/>
      <c r="K10" s="7"/>
      <c r="L10" s="11"/>
    </row>
    <row r="11" spans="1:12" ht="13.5" customHeight="1">
      <c r="A11" s="1" t="s">
        <v>17</v>
      </c>
      <c r="B11" s="8">
        <v>19402</v>
      </c>
      <c r="C11" s="9">
        <v>475723</v>
      </c>
      <c r="D11" s="8">
        <v>20221</v>
      </c>
      <c r="E11" s="12">
        <v>2309352</v>
      </c>
      <c r="F11" s="9">
        <v>208290</v>
      </c>
      <c r="G11" s="13">
        <v>36.02</v>
      </c>
      <c r="H11" s="6"/>
      <c r="I11" s="14">
        <v>7382</v>
      </c>
      <c r="J11" s="9">
        <v>205190</v>
      </c>
      <c r="K11" s="7"/>
      <c r="L11" s="11">
        <v>2650</v>
      </c>
    </row>
    <row r="12" spans="1:12" ht="13.5" customHeight="1">
      <c r="A12" s="1" t="s">
        <v>18</v>
      </c>
      <c r="B12" s="8">
        <v>14821</v>
      </c>
      <c r="C12" s="9">
        <v>401093</v>
      </c>
      <c r="D12" s="8">
        <v>14821</v>
      </c>
      <c r="E12" s="12"/>
      <c r="F12" s="9"/>
      <c r="G12" s="13">
        <v>36.43</v>
      </c>
      <c r="H12" s="6"/>
      <c r="I12" s="14"/>
      <c r="J12" s="9"/>
      <c r="K12" s="7"/>
      <c r="L12" s="11"/>
    </row>
    <row r="13" spans="1:12" ht="13.5" customHeight="1">
      <c r="A13" s="1" t="s">
        <v>19</v>
      </c>
      <c r="B13" s="8">
        <v>19272</v>
      </c>
      <c r="C13" s="9">
        <v>409468</v>
      </c>
      <c r="D13" s="8">
        <v>19272</v>
      </c>
      <c r="E13" s="47"/>
      <c r="F13" s="10"/>
      <c r="G13" s="13">
        <v>33.65</v>
      </c>
      <c r="H13" s="6"/>
      <c r="I13" s="14">
        <v>635</v>
      </c>
      <c r="J13" s="9">
        <v>19084</v>
      </c>
      <c r="K13" s="7"/>
      <c r="L13" s="11">
        <v>1546</v>
      </c>
    </row>
    <row r="14" spans="1:12" ht="13.5" customHeight="1">
      <c r="A14" s="1" t="s">
        <v>20</v>
      </c>
      <c r="B14" s="8">
        <v>17310</v>
      </c>
      <c r="C14" s="9">
        <v>367075</v>
      </c>
      <c r="D14" s="8"/>
      <c r="E14" s="47"/>
      <c r="F14" s="10"/>
      <c r="G14" s="13">
        <v>31.8</v>
      </c>
      <c r="H14" s="6"/>
      <c r="I14" s="46">
        <v>3550</v>
      </c>
      <c r="J14" s="45">
        <v>79000</v>
      </c>
      <c r="K14" s="68"/>
      <c r="L14" s="11"/>
    </row>
    <row r="15" spans="1:12" ht="13.5" customHeight="1">
      <c r="A15" s="1" t="s">
        <v>21</v>
      </c>
      <c r="B15" s="8">
        <v>30165.544</v>
      </c>
      <c r="C15" s="9">
        <v>560902.5</v>
      </c>
      <c r="D15" s="8">
        <v>30165.544</v>
      </c>
      <c r="E15" s="12">
        <v>2479587.256</v>
      </c>
      <c r="F15" s="9">
        <v>475668.934</v>
      </c>
      <c r="G15" s="48">
        <v>33.12</v>
      </c>
      <c r="H15" s="6"/>
      <c r="I15" s="14">
        <v>4230.761</v>
      </c>
      <c r="J15" s="9">
        <v>89426.302</v>
      </c>
      <c r="K15" s="7"/>
      <c r="L15" s="11">
        <v>1654</v>
      </c>
    </row>
    <row r="16" spans="1:12" ht="13.5" customHeight="1">
      <c r="A16" s="1" t="s">
        <v>22</v>
      </c>
      <c r="B16" s="8">
        <v>21831</v>
      </c>
      <c r="C16" s="9">
        <v>321937</v>
      </c>
      <c r="D16" s="8">
        <v>21832</v>
      </c>
      <c r="E16" s="12">
        <v>1814102</v>
      </c>
      <c r="F16" s="9">
        <v>282874</v>
      </c>
      <c r="G16" s="13">
        <v>39.89</v>
      </c>
      <c r="H16" s="6"/>
      <c r="I16" s="14">
        <v>23</v>
      </c>
      <c r="J16" s="9">
        <v>437</v>
      </c>
      <c r="K16" s="7"/>
      <c r="L16" s="11">
        <v>1678</v>
      </c>
    </row>
    <row r="17" spans="1:12" ht="13.5" customHeight="1">
      <c r="A17" s="1" t="s">
        <v>23</v>
      </c>
      <c r="B17" s="8">
        <v>41792</v>
      </c>
      <c r="C17" s="9">
        <v>574929</v>
      </c>
      <c r="D17" s="8"/>
      <c r="E17" s="12"/>
      <c r="F17" s="9"/>
      <c r="G17" s="13">
        <v>27.41</v>
      </c>
      <c r="H17" s="6"/>
      <c r="I17" s="14">
        <v>3.6</v>
      </c>
      <c r="J17" s="9">
        <v>58.2</v>
      </c>
      <c r="K17" s="7"/>
      <c r="L17" s="11"/>
    </row>
    <row r="18" spans="1:12" ht="13.5" customHeight="1">
      <c r="A18" s="1" t="s">
        <v>24</v>
      </c>
      <c r="B18" s="8">
        <v>15550</v>
      </c>
      <c r="C18" s="9">
        <v>273837</v>
      </c>
      <c r="D18" s="8"/>
      <c r="E18" s="12"/>
      <c r="F18" s="9">
        <v>172864</v>
      </c>
      <c r="G18" s="13">
        <v>29.26</v>
      </c>
      <c r="H18" s="6"/>
      <c r="I18" s="14"/>
      <c r="J18" s="9"/>
      <c r="K18" s="7"/>
      <c r="L18" s="11"/>
    </row>
    <row r="19" spans="1:12" ht="13.5" customHeight="1">
      <c r="A19" s="1" t="s">
        <v>25</v>
      </c>
      <c r="B19" s="8">
        <v>16510</v>
      </c>
      <c r="C19" s="9">
        <v>304370</v>
      </c>
      <c r="D19" s="8"/>
      <c r="E19" s="12"/>
      <c r="F19" s="9"/>
      <c r="G19" s="13">
        <v>28.56</v>
      </c>
      <c r="H19" s="6"/>
      <c r="I19" s="14"/>
      <c r="J19" s="9"/>
      <c r="K19" s="7"/>
      <c r="L19" s="11"/>
    </row>
    <row r="20" spans="1:12" ht="13.5" customHeight="1">
      <c r="A20" s="1" t="s">
        <v>26</v>
      </c>
      <c r="B20" s="8">
        <v>12590.536</v>
      </c>
      <c r="C20" s="9">
        <v>248607.949</v>
      </c>
      <c r="D20" s="8">
        <f>B20</f>
        <v>12590.536</v>
      </c>
      <c r="E20" s="12"/>
      <c r="F20" s="9"/>
      <c r="G20" s="13">
        <v>31.74</v>
      </c>
      <c r="H20" s="6"/>
      <c r="I20" s="14"/>
      <c r="J20" s="9"/>
      <c r="K20" s="7"/>
      <c r="L20" s="11"/>
    </row>
    <row r="21" spans="1:12" ht="13.5" customHeight="1">
      <c r="A21" s="1" t="s">
        <v>27</v>
      </c>
      <c r="B21" s="8">
        <v>17867</v>
      </c>
      <c r="C21" s="9">
        <v>297193</v>
      </c>
      <c r="D21" s="8"/>
      <c r="E21" s="12"/>
      <c r="F21" s="9"/>
      <c r="G21" s="48">
        <f>(20+29)/2</f>
        <v>24.5</v>
      </c>
      <c r="H21" s="6"/>
      <c r="I21" s="14">
        <v>120</v>
      </c>
      <c r="J21" s="9">
        <v>2229</v>
      </c>
      <c r="K21" s="7"/>
      <c r="L21" s="11"/>
    </row>
    <row r="22" spans="1:12" ht="13.5" customHeight="1" thickBot="1">
      <c r="A22" s="50" t="s">
        <v>28</v>
      </c>
      <c r="B22" s="51">
        <v>6067.71</v>
      </c>
      <c r="C22" s="52">
        <v>170912.88</v>
      </c>
      <c r="D22" s="51">
        <v>6677.39</v>
      </c>
      <c r="E22" s="52">
        <v>465614.86</v>
      </c>
      <c r="F22" s="52"/>
      <c r="G22" s="55">
        <v>28.17</v>
      </c>
      <c r="H22" s="6"/>
      <c r="I22" s="56">
        <v>1711.41</v>
      </c>
      <c r="J22" s="52">
        <v>48206.2</v>
      </c>
      <c r="K22" s="7"/>
      <c r="L22" s="57"/>
    </row>
    <row r="23" spans="1:12" ht="27" customHeight="1" thickBot="1">
      <c r="A23" s="69" t="s">
        <v>30</v>
      </c>
      <c r="B23" s="70">
        <f>SUM(B9:B22)</f>
        <v>282613.79</v>
      </c>
      <c r="C23" s="59">
        <f>SUM(C9:C22)</f>
        <v>5183965.329</v>
      </c>
      <c r="D23" s="59">
        <f>SUM(D9:D22)</f>
        <v>168377.47</v>
      </c>
      <c r="E23" s="59">
        <f>SUM(E9:E22)</f>
        <v>7068656.116</v>
      </c>
      <c r="F23" s="59">
        <f>SUM(F9:F22)</f>
        <v>1214388.934</v>
      </c>
      <c r="G23" s="71"/>
      <c r="H23" s="62"/>
      <c r="I23" s="59">
        <f>SUM(I9:I22)</f>
        <v>18838.770999999997</v>
      </c>
      <c r="J23" s="59">
        <f>SUM(J9:J22)</f>
        <v>469580.70200000005</v>
      </c>
      <c r="K23" s="63"/>
      <c r="L23" s="72">
        <f>SUM(L9:L22)</f>
        <v>9395</v>
      </c>
    </row>
    <row r="24" ht="15" thickTop="1">
      <c r="A24" s="5" t="s">
        <v>45</v>
      </c>
    </row>
    <row r="25" ht="14.25">
      <c r="A25" s="73"/>
    </row>
    <row r="26" spans="1:3" ht="12.75">
      <c r="A26" s="64"/>
      <c r="B26" s="64"/>
      <c r="C26" s="64"/>
    </row>
    <row r="27" spans="1:3" ht="12.75">
      <c r="A27" s="64" t="s">
        <v>44</v>
      </c>
      <c r="B27" s="3"/>
      <c r="C27" s="64" t="s">
        <v>39</v>
      </c>
    </row>
    <row r="30" ht="12.75">
      <c r="B30" s="2" t="s">
        <v>35</v>
      </c>
    </row>
    <row r="31" ht="12.75">
      <c r="B31" s="2" t="s">
        <v>38</v>
      </c>
    </row>
    <row r="32" ht="12.75">
      <c r="E32" s="2" t="s">
        <v>37</v>
      </c>
    </row>
    <row r="35" ht="12.75">
      <c r="B35" s="2" t="s">
        <v>41</v>
      </c>
    </row>
  </sheetData>
  <sheetProtection/>
  <mergeCells count="2">
    <mergeCell ref="A6:G6"/>
    <mergeCell ref="I6:J6"/>
  </mergeCells>
  <printOptions/>
  <pageMargins left="0" right="0" top="0.984251968503937" bottom="0.984251968503937" header="0.5118110236220472" footer="0.5118110236220472"/>
  <pageSetup horizontalDpi="600" verticalDpi="6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0"/>
  </sheetPr>
  <dimension ref="A2:M37"/>
  <sheetViews>
    <sheetView view="pageBreakPreview" zoomScale="110" zoomScaleNormal="110" zoomScaleSheetLayoutView="110" zoomScalePageLayoutView="0" workbookViewId="0" topLeftCell="A1">
      <selection activeCell="B3" sqref="B3"/>
    </sheetView>
  </sheetViews>
  <sheetFormatPr defaultColWidth="9.140625" defaultRowHeight="12.75"/>
  <cols>
    <col min="1" max="1" width="16.28125" style="2" customWidth="1"/>
    <col min="2" max="2" width="12.8515625" style="2" customWidth="1"/>
    <col min="3" max="3" width="13.00390625" style="2" customWidth="1"/>
    <col min="4" max="4" width="13.00390625" style="2" hidden="1" customWidth="1"/>
    <col min="5" max="8" width="11.7109375" style="2" customWidth="1"/>
    <col min="9" max="9" width="3.7109375" style="2" customWidth="1"/>
    <col min="10" max="10" width="13.28125" style="2" customWidth="1"/>
    <col min="11" max="11" width="14.7109375" style="2" customWidth="1"/>
    <col min="12" max="12" width="3.7109375" style="2" customWidth="1"/>
    <col min="13" max="13" width="18.8515625" style="2" bestFit="1" customWidth="1"/>
    <col min="14" max="16384" width="9.140625" style="2" customWidth="1"/>
  </cols>
  <sheetData>
    <row r="2" ht="18">
      <c r="A2" s="15" t="s">
        <v>34</v>
      </c>
    </row>
    <row r="3" ht="18">
      <c r="A3" s="16" t="s">
        <v>43</v>
      </c>
    </row>
    <row r="4" ht="12.75" hidden="1"/>
    <row r="6" spans="1:13" ht="16.5" thickBot="1">
      <c r="A6" s="76" t="s">
        <v>9</v>
      </c>
      <c r="B6" s="77"/>
      <c r="C6" s="77"/>
      <c r="D6" s="77"/>
      <c r="E6" s="77"/>
      <c r="F6" s="77"/>
      <c r="G6" s="77"/>
      <c r="H6" s="77"/>
      <c r="J6" s="78" t="s">
        <v>10</v>
      </c>
      <c r="K6" s="79"/>
      <c r="L6" s="17"/>
      <c r="M6" s="18" t="s">
        <v>11</v>
      </c>
    </row>
    <row r="7" spans="1:13" ht="51.75" thickTop="1">
      <c r="A7" s="19" t="s">
        <v>5</v>
      </c>
      <c r="B7" s="20" t="s">
        <v>0</v>
      </c>
      <c r="C7" s="21" t="s">
        <v>1</v>
      </c>
      <c r="D7" s="22" t="s">
        <v>32</v>
      </c>
      <c r="E7" s="23" t="s">
        <v>2</v>
      </c>
      <c r="F7" s="24"/>
      <c r="G7" s="25"/>
      <c r="H7" s="21" t="s">
        <v>6</v>
      </c>
      <c r="I7" s="26"/>
      <c r="J7" s="21" t="s">
        <v>0</v>
      </c>
      <c r="K7" s="20" t="s">
        <v>1</v>
      </c>
      <c r="L7" s="27"/>
      <c r="M7" s="28" t="s">
        <v>0</v>
      </c>
    </row>
    <row r="8" spans="1:13" ht="13.5" thickBot="1">
      <c r="A8" s="29"/>
      <c r="B8" s="30" t="s">
        <v>4</v>
      </c>
      <c r="C8" s="31" t="s">
        <v>3</v>
      </c>
      <c r="D8" s="31" t="s">
        <v>3</v>
      </c>
      <c r="E8" s="32" t="s">
        <v>31</v>
      </c>
      <c r="F8" s="31" t="s">
        <v>13</v>
      </c>
      <c r="G8" s="32" t="s">
        <v>14</v>
      </c>
      <c r="H8" s="31" t="s">
        <v>29</v>
      </c>
      <c r="I8" s="33"/>
      <c r="J8" s="31" t="s">
        <v>8</v>
      </c>
      <c r="K8" s="32" t="s">
        <v>7</v>
      </c>
      <c r="L8" s="34"/>
      <c r="M8" s="35" t="s">
        <v>4</v>
      </c>
    </row>
    <row r="9" spans="1:13" ht="13.5" customHeight="1">
      <c r="A9" s="36" t="s">
        <v>15</v>
      </c>
      <c r="B9" s="37">
        <v>2687</v>
      </c>
      <c r="C9" s="38">
        <v>281540</v>
      </c>
      <c r="D9" s="39"/>
      <c r="E9" s="38">
        <v>2653</v>
      </c>
      <c r="F9" s="40">
        <v>292019</v>
      </c>
      <c r="G9" s="38">
        <v>94636</v>
      </c>
      <c r="H9" s="41">
        <v>80.64</v>
      </c>
      <c r="I9" s="6"/>
      <c r="J9" s="42"/>
      <c r="K9" s="38"/>
      <c r="L9" s="7"/>
      <c r="M9" s="43">
        <v>163</v>
      </c>
    </row>
    <row r="10" spans="1:13" ht="13.5" customHeight="1">
      <c r="A10" s="1" t="s">
        <v>16</v>
      </c>
      <c r="B10" s="8">
        <v>14152</v>
      </c>
      <c r="C10" s="9">
        <v>1498336</v>
      </c>
      <c r="D10" s="44"/>
      <c r="E10" s="9">
        <v>14152</v>
      </c>
      <c r="F10" s="12"/>
      <c r="G10" s="45">
        <v>2636321</v>
      </c>
      <c r="H10" s="13">
        <v>105.76</v>
      </c>
      <c r="I10" s="6"/>
      <c r="J10" s="46"/>
      <c r="K10" s="45"/>
      <c r="L10" s="7"/>
      <c r="M10" s="11"/>
    </row>
    <row r="11" spans="1:13" ht="13.5" customHeight="1">
      <c r="A11" s="1" t="s">
        <v>17</v>
      </c>
      <c r="B11" s="8">
        <v>7236</v>
      </c>
      <c r="C11" s="9">
        <v>753829</v>
      </c>
      <c r="D11" s="10"/>
      <c r="E11" s="9">
        <v>7236</v>
      </c>
      <c r="F11" s="12">
        <v>1057079</v>
      </c>
      <c r="G11" s="9">
        <v>169309</v>
      </c>
      <c r="H11" s="13">
        <v>104.16</v>
      </c>
      <c r="I11" s="6"/>
      <c r="J11" s="14">
        <v>6181</v>
      </c>
      <c r="K11" s="9">
        <v>192392</v>
      </c>
      <c r="L11" s="7"/>
      <c r="M11" s="11"/>
    </row>
    <row r="12" spans="1:13" ht="13.5" customHeight="1">
      <c r="A12" s="1" t="s">
        <v>18</v>
      </c>
      <c r="B12" s="8">
        <v>5648</v>
      </c>
      <c r="C12" s="9">
        <v>582183</v>
      </c>
      <c r="D12" s="44"/>
      <c r="E12" s="9">
        <v>5648</v>
      </c>
      <c r="F12" s="12">
        <v>966695</v>
      </c>
      <c r="G12" s="9"/>
      <c r="H12" s="13">
        <v>100.84</v>
      </c>
      <c r="I12" s="6"/>
      <c r="J12" s="14"/>
      <c r="K12" s="9"/>
      <c r="L12" s="7"/>
      <c r="M12" s="11"/>
    </row>
    <row r="13" spans="1:13" ht="13.5" customHeight="1">
      <c r="A13" s="1" t="s">
        <v>19</v>
      </c>
      <c r="B13" s="8">
        <v>5445</v>
      </c>
      <c r="C13" s="9">
        <v>547835</v>
      </c>
      <c r="D13" s="10"/>
      <c r="E13" s="45">
        <v>5419</v>
      </c>
      <c r="F13" s="12">
        <v>634479</v>
      </c>
      <c r="G13" s="45"/>
      <c r="H13" s="13">
        <v>100.91</v>
      </c>
      <c r="I13" s="6"/>
      <c r="J13" s="14">
        <v>12</v>
      </c>
      <c r="K13" s="9">
        <v>598</v>
      </c>
      <c r="L13" s="7"/>
      <c r="M13" s="11"/>
    </row>
    <row r="14" spans="1:13" ht="13.5" customHeight="1">
      <c r="A14" s="1" t="s">
        <v>20</v>
      </c>
      <c r="B14" s="8"/>
      <c r="C14" s="9">
        <v>635585</v>
      </c>
      <c r="D14" s="44"/>
      <c r="E14" s="9">
        <v>5997</v>
      </c>
      <c r="F14" s="12">
        <v>1048</v>
      </c>
      <c r="G14" s="45"/>
      <c r="H14" s="13">
        <v>136.7</v>
      </c>
      <c r="I14" s="6"/>
      <c r="J14" s="46"/>
      <c r="K14" s="45"/>
      <c r="L14" s="7"/>
      <c r="M14" s="11"/>
    </row>
    <row r="15" spans="1:13" ht="13.5" customHeight="1">
      <c r="A15" s="1" t="s">
        <v>21</v>
      </c>
      <c r="B15" s="8">
        <v>7127.014</v>
      </c>
      <c r="C15" s="9">
        <v>885898.016</v>
      </c>
      <c r="D15" s="47"/>
      <c r="E15" s="9">
        <v>7126.902</v>
      </c>
      <c r="F15" s="12">
        <v>1450717.421</v>
      </c>
      <c r="G15" s="9">
        <v>336714.376</v>
      </c>
      <c r="H15" s="48">
        <v>86.38</v>
      </c>
      <c r="I15" s="6"/>
      <c r="J15" s="14">
        <v>160</v>
      </c>
      <c r="K15" s="9">
        <v>8619</v>
      </c>
      <c r="L15" s="7"/>
      <c r="M15" s="11"/>
    </row>
    <row r="16" spans="1:13" ht="13.5" customHeight="1">
      <c r="A16" s="1" t="s">
        <v>22</v>
      </c>
      <c r="B16" s="8">
        <v>4549</v>
      </c>
      <c r="C16" s="9">
        <v>370791</v>
      </c>
      <c r="D16" s="47"/>
      <c r="E16" s="9">
        <v>3551</v>
      </c>
      <c r="F16" s="12">
        <v>678354</v>
      </c>
      <c r="G16" s="9">
        <v>178489</v>
      </c>
      <c r="H16" s="13">
        <v>122.19</v>
      </c>
      <c r="I16" s="6"/>
      <c r="J16" s="14"/>
      <c r="K16" s="9"/>
      <c r="L16" s="7"/>
      <c r="M16" s="11"/>
    </row>
    <row r="17" spans="1:13" ht="13.5" customHeight="1">
      <c r="A17" s="1" t="s">
        <v>23</v>
      </c>
      <c r="B17" s="8">
        <v>9014</v>
      </c>
      <c r="C17" s="9">
        <v>892237</v>
      </c>
      <c r="D17" s="47"/>
      <c r="E17" s="12">
        <v>9014</v>
      </c>
      <c r="F17" s="9">
        <v>2207245</v>
      </c>
      <c r="G17" s="9">
        <v>484889</v>
      </c>
      <c r="H17" s="13">
        <v>145.292</v>
      </c>
      <c r="I17" s="6"/>
      <c r="J17" s="14"/>
      <c r="K17" s="9"/>
      <c r="L17" s="7"/>
      <c r="M17" s="11">
        <v>8</v>
      </c>
    </row>
    <row r="18" spans="1:13" ht="13.5" customHeight="1">
      <c r="A18" s="1" t="s">
        <v>24</v>
      </c>
      <c r="B18" s="8">
        <v>4089</v>
      </c>
      <c r="C18" s="9">
        <v>411556</v>
      </c>
      <c r="D18" s="47"/>
      <c r="E18" s="9"/>
      <c r="F18" s="12">
        <v>523408</v>
      </c>
      <c r="G18" s="9"/>
      <c r="H18" s="13">
        <v>64.498</v>
      </c>
      <c r="I18" s="6"/>
      <c r="J18" s="14"/>
      <c r="K18" s="9"/>
      <c r="L18" s="7"/>
      <c r="M18" s="11"/>
    </row>
    <row r="19" spans="1:13" ht="13.5" customHeight="1">
      <c r="A19" s="1" t="s">
        <v>25</v>
      </c>
      <c r="B19" s="8">
        <v>4780</v>
      </c>
      <c r="C19" s="9">
        <v>459490</v>
      </c>
      <c r="D19" s="47"/>
      <c r="E19" s="9">
        <v>4780</v>
      </c>
      <c r="F19" s="12">
        <v>639250</v>
      </c>
      <c r="G19" s="9"/>
      <c r="H19" s="13">
        <v>96.1</v>
      </c>
      <c r="I19" s="6"/>
      <c r="J19" s="14"/>
      <c r="K19" s="9"/>
      <c r="L19" s="7"/>
      <c r="M19" s="11"/>
    </row>
    <row r="20" spans="1:13" ht="13.5" customHeight="1">
      <c r="A20" s="1" t="s">
        <v>26</v>
      </c>
      <c r="B20" s="8">
        <v>4273.412</v>
      </c>
      <c r="C20" s="9">
        <v>382177.025</v>
      </c>
      <c r="D20" s="47"/>
      <c r="E20" s="9">
        <v>4273.412</v>
      </c>
      <c r="F20" s="12"/>
      <c r="G20" s="9"/>
      <c r="H20" s="13">
        <v>97.95</v>
      </c>
      <c r="I20" s="6"/>
      <c r="J20" s="14"/>
      <c r="K20" s="9"/>
      <c r="L20" s="7"/>
      <c r="M20" s="11"/>
    </row>
    <row r="21" spans="1:13" ht="13.5" customHeight="1">
      <c r="A21" s="1" t="s">
        <v>27</v>
      </c>
      <c r="B21" s="49"/>
      <c r="C21" s="9">
        <v>628493</v>
      </c>
      <c r="D21" s="47"/>
      <c r="E21" s="9">
        <v>5490</v>
      </c>
      <c r="F21" s="47"/>
      <c r="G21" s="9"/>
      <c r="H21" s="13">
        <f>(113.15+114.9)/2</f>
        <v>114.025</v>
      </c>
      <c r="I21" s="6"/>
      <c r="J21" s="14"/>
      <c r="K21" s="9"/>
      <c r="L21" s="7"/>
      <c r="M21" s="11"/>
    </row>
    <row r="22" spans="1:13" ht="13.5" customHeight="1" thickBot="1">
      <c r="A22" s="50" t="s">
        <v>28</v>
      </c>
      <c r="B22" s="51"/>
      <c r="C22" s="52">
        <v>712992.61</v>
      </c>
      <c r="D22" s="53"/>
      <c r="E22" s="52">
        <v>4743.51</v>
      </c>
      <c r="F22" s="54">
        <v>1218926.34</v>
      </c>
      <c r="G22" s="52"/>
      <c r="H22" s="55">
        <v>150.31</v>
      </c>
      <c r="I22" s="6"/>
      <c r="J22" s="56"/>
      <c r="K22" s="52"/>
      <c r="L22" s="7"/>
      <c r="M22" s="57"/>
    </row>
    <row r="23" spans="1:13" ht="27" customHeight="1" thickBot="1">
      <c r="A23" s="58" t="s">
        <v>30</v>
      </c>
      <c r="B23" s="59">
        <f aca="true" t="shared" si="0" ref="B23:G23">SUM(B9:B22)</f>
        <v>69000.426</v>
      </c>
      <c r="C23" s="59">
        <f t="shared" si="0"/>
        <v>9042942.651</v>
      </c>
      <c r="D23" s="60">
        <f>SUM(D9:D22)</f>
        <v>0</v>
      </c>
      <c r="E23" s="59">
        <f t="shared" si="0"/>
        <v>80083.824</v>
      </c>
      <c r="F23" s="59">
        <f t="shared" si="0"/>
        <v>9669220.761</v>
      </c>
      <c r="G23" s="59">
        <f t="shared" si="0"/>
        <v>3900358.376</v>
      </c>
      <c r="H23" s="61"/>
      <c r="I23" s="62"/>
      <c r="J23" s="59">
        <f>SUM(J9:J22)</f>
        <v>6353</v>
      </c>
      <c r="K23" s="59">
        <f>SUM(K9:K22)</f>
        <v>201609</v>
      </c>
      <c r="L23" s="63"/>
      <c r="M23" s="59">
        <f>SUM(M9:M22)</f>
        <v>171</v>
      </c>
    </row>
    <row r="24" ht="13.5" thickTop="1">
      <c r="A24" s="80"/>
    </row>
    <row r="25" ht="12.75">
      <c r="A25" s="81"/>
    </row>
    <row r="26" ht="12.75">
      <c r="A26" s="4"/>
    </row>
    <row r="27" spans="1:4" ht="12.75">
      <c r="A27" s="64"/>
      <c r="B27" s="64"/>
      <c r="C27" s="64"/>
      <c r="D27" s="64"/>
    </row>
    <row r="28" spans="1:4" ht="12.75">
      <c r="A28" s="64" t="s">
        <v>44</v>
      </c>
      <c r="B28" s="3"/>
      <c r="C28" s="64"/>
      <c r="D28" s="64"/>
    </row>
    <row r="31" ht="12.75">
      <c r="F31" s="2" t="s">
        <v>40</v>
      </c>
    </row>
    <row r="32" ht="12.75">
      <c r="B32" s="2" t="s">
        <v>35</v>
      </c>
    </row>
    <row r="34" ht="12.75">
      <c r="F34" s="2" t="s">
        <v>36</v>
      </c>
    </row>
    <row r="37" ht="12.75">
      <c r="G37" s="65"/>
    </row>
  </sheetData>
  <sheetProtection/>
  <mergeCells count="2">
    <mergeCell ref="J6:K6"/>
    <mergeCell ref="A6:H6"/>
  </mergeCells>
  <printOptions/>
  <pageMargins left="0" right="0" top="0.984251968503937" bottom="0.984251968503937" header="0.5118110236220472" footer="0.5118110236220472"/>
  <pageSetup horizontalDpi="600" verticalDpi="600" orientation="landscape" paperSize="9" scale="94" r:id="rId1"/>
  <colBreaks count="1" manualBreakCount="1">
    <brk id="1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Pithartová Ivana;410;225131389</dc:creator>
  <cp:keywords/>
  <dc:description/>
  <cp:lastModifiedBy>Němec Michal Ing.</cp:lastModifiedBy>
  <cp:lastPrinted>2014-07-15T10:53:55Z</cp:lastPrinted>
  <dcterms:created xsi:type="dcterms:W3CDTF">2008-05-07T08:40:41Z</dcterms:created>
  <dcterms:modified xsi:type="dcterms:W3CDTF">2014-07-15T10:54:05Z</dcterms:modified>
  <cp:category/>
  <cp:version/>
  <cp:contentType/>
  <cp:contentStatus/>
</cp:coreProperties>
</file>