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"01 / 2016"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<sst xmlns="http://schemas.openxmlformats.org/spreadsheetml/2006/main" count="126" uniqueCount="97">
  <si>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</si>
  <si>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</si>
  <si>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</si>
  <si>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</si>
  <si>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</si>
  <si>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</si>
  <si>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</si>
  <si>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</si>
  <si>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</si>
  <si>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</si>
  <si>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</si>
  <si>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</si>
  <si>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</si>
  <si>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</si>
  <si>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</si>
  <si>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</si>
  <si>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</si>
  <si>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</si>
  <si>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</si>
  <si>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</si>
  <si>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</si>
  <si>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</si>
  <si>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</si>
  <si>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</si>
  <si>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</si>
  <si>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</si>
  <si>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</si>
  <si>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</si>
  <si>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</si>
  <si>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</si>
  <si>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</si>
  <si>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</si>
  <si>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</si>
  <si>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</si>
  <si>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</si>
  <si>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</si>
  <si>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</si>
  <si>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</si>
  <si>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</si>
  <si>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</si>
  <si>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</si>
  <si>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</si>
  <si>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</si>
  <si>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</si>
  <si>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</si>
  <si>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</si>
  <si>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</si>
  <si>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</si>
  <si>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</si>
  <si>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</si>
  <si>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</si>
  <si>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</si>
  <si>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</si>
  <si>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</si>
  <si>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x</t>
  </si>
  <si>
    <t>R#ZZ#OST</t>
  </si>
  <si>
    <t>R#OO#O</t>
  </si>
  <si>
    <t>ZZ#BUS</t>
  </si>
  <si>
    <t>R#NN#NA</t>
  </si>
  <si>
    <t>ZZ#L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</si>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</sst>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1" formatCode="_-* #,##0\ _K_č_-;\-* #,##0\ _K_č_-;_-* &quot;-&quot;\ _K_č_-;_-@_-"/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44" formatCode="_-* #,##0.00\ &quot;Kč&quot;_-;\-* #,##0.00\ &quot;Kč&quot;_-;_-* &quot;-&quot;??\ &quot;Kč&quot;_-;_-@_-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7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3" borderId="8" applyNumberFormat="0" applyAlignment="0" applyProtection="0"/>
    <xf numFmtId="0" fontId="15" fillId="9" borderId="8" applyNumberFormat="0" applyAlignment="0" applyProtection="0"/>
    <xf numFmtId="0" fontId="14" fillId="9" borderId="9" applyNumberFormat="0" applyAlignment="0" applyProtection="0"/>
    <xf numFmtId="0" fontId="1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 inden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256" width="9.140625" style="2" customWidth="1"/>
  </cols>
  <sheetData>
    <row r="1" spans="5:6" ht="23.25" hidden="1">
      <c r="E1" s="2" t="s">
        <v>20</v>
      </c>
      <c r="F1" s="2" t="s">
        <v>62</v>
      </c>
    </row>
    <row r="2" ht="24"/>
    <row r="3" spans="3:7" ht="30" customHeight="1">
      <c r="C3" s="34" t="str">
        <f>"První registrace nových vozidel v ČR za období "&amp;OBDOBI</f>
        <v>První registrace nových vozidel v ČR za období -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61</v>
      </c>
      <c r="F4" s="7" t="s">
        <v>82</v>
      </c>
      <c r="G4" s="8"/>
      <c r="H4" s="5"/>
    </row>
    <row r="5" spans="1:8" ht="60" customHeight="1">
      <c r="A5" s="2" t="s">
        <v>69</v>
      </c>
      <c r="C5" s="9" t="s">
        <v>38</v>
      </c>
      <c r="D5" s="37"/>
      <c r="E5" s="10" t="str">
        <f>IF(ISERROR(VLOOKUP(E$1&amp;$A5,DATA_OBLAST,2,0)),"-",VLOOKUP(E$1&amp;$A5,DATA_OBLAST,2,0))</f>
        <v>-</v>
      </c>
      <c r="F5" s="24" t="str">
        <f>IF(ISERROR(VLOOKUP(F$1&amp;$A5,DATA_OBLAST,2,0)),"-",VLOOKUP(F$1&amp;$A5,DATA_OBLAST,2,0))</f>
        <v>-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 t="str">
        <f>IF(ISERROR(VLOOKUP(E$1&amp;$A6,DATA_OBLAST,2,0)),"-",VLOOKUP(E$1&amp;$A6,DATA_OBLAST,2,0))</f>
        <v>-</v>
      </c>
      <c r="F6" s="25" t="str">
        <f>IF(ISERROR(VLOOKUP(F$1&amp;$A6,DATA_OBLAST,2,0)),"-",VLOOKUP(F$1&amp;$A6,DATA_OBLAST,2,0))</f>
        <v>-</v>
      </c>
      <c r="G6" s="40"/>
      <c r="H6" s="11"/>
    </row>
    <row r="7" spans="1:8" ht="60" customHeight="1">
      <c r="A7" s="2" t="s">
        <v>75</v>
      </c>
      <c r="C7" s="12" t="s">
        <v>42</v>
      </c>
      <c r="D7" s="38"/>
      <c r="E7" s="13" t="str">
        <f>IF(ISERROR(VLOOKUP(E$1&amp;$A7,DATA_OBLAST,2,0)),"-",VLOOKUP(E$1&amp;$A7,DATA_OBLAST,2,0))</f>
        <v>-</v>
      </c>
      <c r="F7" s="25" t="str">
        <f>IF(ISERROR(VLOOKUP(F$1&amp;$A7,DATA_OBLAST,2,0)),"-",VLOOKUP(F$1&amp;$A7,DATA_OBLAST,2,0))</f>
        <v>-</v>
      </c>
      <c r="G7" s="40"/>
      <c r="H7" s="11"/>
    </row>
    <row r="8" spans="1:8" ht="60" customHeight="1">
      <c r="A8" s="2" t="s">
        <v>88</v>
      </c>
      <c r="C8" s="12" t="s">
        <v>51</v>
      </c>
      <c r="D8" s="38"/>
      <c r="E8" s="13" t="str">
        <f>IF(ISERROR(VLOOKUP(E$1&amp;$A8,DATA_OBLAST,2,0)),"-",VLOOKUP(E$1&amp;$A8,DATA_OBLAST,2,0))</f>
        <v>-</v>
      </c>
      <c r="F8" s="25" t="str">
        <f>IF(ISERROR(VLOOKUP(F$1&amp;$A8,DATA_OBLAST,2,0)),"-",VLOOKUP(F$1&amp;$A8,DATA_OBLAST,2,0))</f>
        <v>-</v>
      </c>
      <c r="G8" s="40"/>
      <c r="H8" s="11"/>
    </row>
    <row r="9" spans="1:8" ht="60" customHeight="1">
      <c r="A9" s="2" t="s">
        <v>95</v>
      </c>
      <c r="C9" s="12" t="s">
        <v>25</v>
      </c>
      <c r="D9" s="38"/>
      <c r="E9" s="13" t="str">
        <f>IF(ISERROR(VLOOKUP(E$1&amp;$A9,DATA_OBLAST,2,0)),"-",VLOOKUP(E$1&amp;$A9,DATA_OBLAST,2,0))</f>
        <v>-</v>
      </c>
      <c r="F9" s="25" t="str">
        <f>IF(ISERROR(VLOOKUP(F$1&amp;$A9,DATA_OBLAST,2,0)),"-",VLOOKUP(F$1&amp;$A9,DATA_OBLAST,2,0))</f>
        <v>-</v>
      </c>
      <c r="G9" s="40"/>
      <c r="H9" s="11"/>
    </row>
    <row r="10" spans="1:8" ht="60" customHeight="1">
      <c r="A10" s="2" t="s">
        <v>31</v>
      </c>
      <c r="C10" s="12" t="s">
        <v>85</v>
      </c>
      <c r="D10" s="38"/>
      <c r="E10" s="13" t="str">
        <f>IF(ISERROR(VLOOKUP(E$1&amp;$A10,DATA_OBLAST,2,0)),"-",VLOOKUP(E$1&amp;$A10,DATA_OBLAST,2,0))</f>
        <v>-</v>
      </c>
      <c r="F10" s="25" t="str">
        <f>IF(ISERROR(VLOOKUP(F$1&amp;$A10,DATA_OBLAST,2,0)),"-",VLOOKUP(F$1&amp;$A10,DATA_OBLAST,2,0))</f>
        <v>-</v>
      </c>
      <c r="G10" s="40"/>
      <c r="H10" s="11"/>
    </row>
    <row r="11" spans="1:8" ht="60" customHeight="1">
      <c r="A11" s="2" t="s">
        <v>65</v>
      </c>
      <c r="C11" s="12" t="s">
        <v>87</v>
      </c>
      <c r="D11" s="38"/>
      <c r="E11" s="13" t="str">
        <f>IF(ISERROR(VLOOKUP(E$1&amp;$A11,DATA_OBLAST,2,0)),"-",VLOOKUP(E$1&amp;$A11,DATA_OBLAST,2,0))</f>
        <v>-</v>
      </c>
      <c r="F11" s="25" t="str">
        <f>IF(ISERROR(VLOOKUP(F$1&amp;$A11,DATA_OBLAST,2,0)),"-",VLOOKUP(F$1&amp;$A11,DATA_OBLAST,2,0))</f>
        <v>-</v>
      </c>
      <c r="G11" s="40"/>
      <c r="H11" s="11"/>
    </row>
    <row r="12" spans="1:8" ht="60" customHeight="1">
      <c r="A12" s="2" t="s">
        <v>26</v>
      </c>
      <c r="C12" s="26" t="s">
        <v>64</v>
      </c>
      <c r="D12" s="38"/>
      <c r="E12" s="27" t="str">
        <f>IF(ISERROR(VLOOKUP(E$1&amp;$A12,DATA_OBLAST,2,0)),"-",VLOOKUP(E$1&amp;$A12,DATA_OBLAST,2,0))</f>
        <v>-</v>
      </c>
      <c r="F12" s="28" t="str">
        <f>IF(ISERROR(VLOOKUP(F$1&amp;$A12,DATA_OBLAST,2,0)),"-",VLOOKUP(F$1&amp;$A12,DATA_OBLAST,2,0))</f>
        <v>-</v>
      </c>
      <c r="G12" s="40"/>
      <c r="H12" s="11"/>
    </row>
    <row r="13" spans="1:8" ht="60" customHeight="1">
      <c r="A13" s="2" t="s">
        <v>29</v>
      </c>
      <c r="C13" s="14" t="s">
        <v>86</v>
      </c>
      <c r="D13" s="39"/>
      <c r="E13" s="15" t="str">
        <f>IF(ISERROR(VLOOKUP(E$1&amp;$A13,DATA_OBLAST,2,0)),"-",VLOOKUP(E$1&amp;$A13,DATA_OBLAST,2,0))</f>
        <v>-</v>
      </c>
      <c r="F13" s="29" t="str">
        <f>IF(ISERROR(VLOOKUP(F$1&amp;$A13,DATA_OBLAST,2,0)),"-",VLOOKUP(F$1&amp;$A13,DATA_OBLAST,2,0))</f>
        <v>-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0</v>
      </c>
      <c r="F14" s="30">
        <f>SUM(F5:F13)</f>
        <v>0</v>
      </c>
      <c r="G14" s="17"/>
      <c r="H14" s="20"/>
    </row>
    <row r="15" ht="24"/>
    <row r="16" ht="23.25">
      <c r="E16" s="33"/>
    </row>
  </sheetData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256" width="9.140625" style="2" customWidth="1"/>
  </cols>
  <sheetData>
    <row r="1" spans="5:6" ht="23.25" hidden="1">
      <c r="E1" s="2" t="s">
        <v>20</v>
      </c>
      <c r="F1" s="2" t="s">
        <v>62</v>
      </c>
    </row>
    <row r="2" ht="24"/>
    <row r="3" spans="3:6" ht="30" customHeight="1">
      <c r="C3" s="34" t="str">
        <f>"První registrace dovezených ojetých vozidel v ČR za období "&amp;OBDOBI</f>
        <v>První registrace dovezených ojetých vozidel v ČR za období -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61</v>
      </c>
      <c r="F4" s="7" t="s">
        <v>82</v>
      </c>
    </row>
    <row r="5" spans="1:6" ht="60" customHeight="1">
      <c r="A5" s="2" t="s">
        <v>39</v>
      </c>
      <c r="C5" s="9" t="s">
        <v>38</v>
      </c>
      <c r="D5" s="23"/>
      <c r="E5" s="10" t="str">
        <f>IF(ISERROR(VLOOKUP(E$1&amp;$A5,DATA_OBLAST,2,0)),"-",VLOOKUP(E$1&amp;$A5,DATA_OBLAST,2,0))</f>
        <v>-</v>
      </c>
      <c r="F5" s="24" t="str">
        <f>IF(ISERROR(VLOOKUP(F$1&amp;$A5,DATA_OBLAST,2,0)),"-",VLOOKUP(F$1&amp;$A5,DATA_OBLAST,2,0))</f>
        <v>-</v>
      </c>
    </row>
    <row r="6" spans="1:6" ht="60" customHeight="1">
      <c r="A6" s="2" t="s">
        <v>36</v>
      </c>
      <c r="C6" s="12" t="s">
        <v>30</v>
      </c>
      <c r="D6" s="23"/>
      <c r="E6" s="13" t="str">
        <f>IF(ISERROR(VLOOKUP(E$1&amp;$A6,DATA_OBLAST,2,0)),"-",VLOOKUP(E$1&amp;$A6,DATA_OBLAST,2,0))</f>
        <v>-</v>
      </c>
      <c r="F6" s="25" t="str">
        <f>IF(ISERROR(VLOOKUP(F$1&amp;$A6,DATA_OBLAST,2,0)),"-",VLOOKUP(F$1&amp;$A6,DATA_OBLAST,2,0))</f>
        <v>-</v>
      </c>
    </row>
    <row r="7" spans="1:6" ht="60" customHeight="1">
      <c r="A7" s="2" t="s">
        <v>80</v>
      </c>
      <c r="C7" s="12" t="s">
        <v>42</v>
      </c>
      <c r="D7" s="23"/>
      <c r="E7" s="13" t="str">
        <f>IF(ISERROR(VLOOKUP(E$1&amp;$A7,DATA_OBLAST,2,0)),"-",VLOOKUP(E$1&amp;$A7,DATA_OBLAST,2,0))</f>
        <v>-</v>
      </c>
      <c r="F7" s="25" t="str">
        <f>IF(ISERROR(VLOOKUP(F$1&amp;$A7,DATA_OBLAST,2,0)),"-",VLOOKUP(F$1&amp;$A7,DATA_OBLAST,2,0))</f>
        <v>-</v>
      </c>
    </row>
    <row r="8" spans="1:6" ht="60" customHeight="1">
      <c r="A8" s="2" t="s">
        <v>10</v>
      </c>
      <c r="C8" s="12" t="s">
        <v>51</v>
      </c>
      <c r="D8" s="23"/>
      <c r="E8" s="13" t="str">
        <f>IF(ISERROR(VLOOKUP(E$1&amp;$A8,DATA_OBLAST,2,0)),"-",VLOOKUP(E$1&amp;$A8,DATA_OBLAST,2,0))</f>
        <v>-</v>
      </c>
      <c r="F8" s="25" t="str">
        <f>IF(ISERROR(VLOOKUP(F$1&amp;$A8,DATA_OBLAST,2,0)),"-",VLOOKUP(F$1&amp;$A8,DATA_OBLAST,2,0))</f>
        <v>-</v>
      </c>
    </row>
    <row r="9" spans="1:6" ht="60" customHeight="1">
      <c r="A9" s="2" t="s">
        <v>67</v>
      </c>
      <c r="C9" s="12" t="s">
        <v>25</v>
      </c>
      <c r="D9" s="23"/>
      <c r="E9" s="13" t="str">
        <f>IF(ISERROR(VLOOKUP(E$1&amp;$A9,DATA_OBLAST,2,0)),"-",VLOOKUP(E$1&amp;$A9,DATA_OBLAST,2,0))</f>
        <v>-</v>
      </c>
      <c r="F9" s="25" t="str">
        <f>IF(ISERROR(VLOOKUP(F$1&amp;$A9,DATA_OBLAST,2,0)),"-",VLOOKUP(F$1&amp;$A9,DATA_OBLAST,2,0))</f>
        <v>-</v>
      </c>
    </row>
    <row r="10" spans="1:6" ht="60" customHeight="1">
      <c r="A10" s="2" t="s">
        <v>4</v>
      </c>
      <c r="C10" s="12" t="s">
        <v>85</v>
      </c>
      <c r="D10" s="23"/>
      <c r="E10" s="13" t="str">
        <f>IF(ISERROR(VLOOKUP(E$1&amp;$A10,DATA_OBLAST,2,0)),"-",VLOOKUP(E$1&amp;$A10,DATA_OBLAST,2,0))</f>
        <v>-</v>
      </c>
      <c r="F10" s="25" t="str">
        <f>IF(ISERROR(VLOOKUP(F$1&amp;$A10,DATA_OBLAST,2,0)),"-",VLOOKUP(F$1&amp;$A10,DATA_OBLAST,2,0))</f>
        <v>-</v>
      </c>
    </row>
    <row r="11" spans="1:6" ht="60" customHeight="1">
      <c r="A11" s="2" t="s">
        <v>93</v>
      </c>
      <c r="C11" s="12" t="s">
        <v>87</v>
      </c>
      <c r="D11" s="23"/>
      <c r="E11" s="13" t="str">
        <f>IF(ISERROR(VLOOKUP(E$1&amp;$A11,DATA_OBLAST,2,0)),"-",VLOOKUP(E$1&amp;$A11,DATA_OBLAST,2,0))</f>
        <v>-</v>
      </c>
      <c r="F11" s="25" t="str">
        <f>IF(ISERROR(VLOOKUP(F$1&amp;$A11,DATA_OBLAST,2,0)),"-",VLOOKUP(F$1&amp;$A11,DATA_OBLAST,2,0))</f>
        <v>-</v>
      </c>
    </row>
    <row r="12" spans="1:6" ht="60" customHeight="1">
      <c r="A12" s="2" t="s">
        <v>13</v>
      </c>
      <c r="C12" s="26" t="s">
        <v>64</v>
      </c>
      <c r="D12" s="23"/>
      <c r="E12" s="27" t="str">
        <f>IF(ISERROR(VLOOKUP(E$1&amp;$A12,DATA_OBLAST,2,0)),"-",VLOOKUP(E$1&amp;$A12,DATA_OBLAST,2,0))</f>
        <v>-</v>
      </c>
      <c r="F12" s="28" t="str">
        <f>IF(ISERROR(VLOOKUP(F$1&amp;$A12,DATA_OBLAST,2,0)),"-",VLOOKUP(F$1&amp;$A12,DATA_OBLAST,2,0))</f>
        <v>-</v>
      </c>
    </row>
    <row r="13" spans="1:6" ht="60" customHeight="1">
      <c r="A13" s="2" t="s">
        <v>12</v>
      </c>
      <c r="C13" s="14" t="s">
        <v>86</v>
      </c>
      <c r="D13" s="23"/>
      <c r="E13" s="15" t="str">
        <f>IF(ISERROR(VLOOKUP(E$1&amp;$A13,DATA_OBLAST,2,0)),"-",VLOOKUP(E$1&amp;$A13,DATA_OBLAST,2,0))</f>
        <v>-</v>
      </c>
      <c r="F13" s="29" t="str">
        <f>IF(ISERROR(VLOOKUP(F$1&amp;$A13,DATA_OBLAST,2,0)),"-",VLOOKUP(F$1&amp;$A13,DATA_OBLAST,2,0))</f>
        <v>-</v>
      </c>
    </row>
    <row r="14" spans="3:6" ht="60" customHeight="1">
      <c r="C14" s="18" t="s">
        <v>16</v>
      </c>
      <c r="D14" s="23"/>
      <c r="E14" s="15">
        <f>SUM(E5:E13)</f>
        <v>0</v>
      </c>
      <c r="F14" s="29">
        <f>SUM(F5:F13)</f>
        <v>0</v>
      </c>
    </row>
    <row r="15" ht="24"/>
  </sheetData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256" width="9.140625" style="2" customWidth="1"/>
  </cols>
  <sheetData>
    <row r="1" spans="5:6" ht="23.25" hidden="1">
      <c r="E1" s="2" t="s">
        <v>20</v>
      </c>
      <c r="F1" s="2" t="s">
        <v>62</v>
      </c>
    </row>
    <row r="2" ht="24"/>
    <row r="3" spans="3:6" ht="30" customHeight="1">
      <c r="C3" s="34" t="str">
        <f>"Vyřazená vozidla z Centrálního registru vozidel v ČR za období "&amp;OBDOBI</f>
        <v>Vyřazená vozidla z Centrálního registru vozidel v ČR za období -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61</v>
      </c>
      <c r="F4" s="32" t="s">
        <v>82</v>
      </c>
    </row>
    <row r="5" spans="1:6" ht="60" customHeight="1">
      <c r="A5" s="2" t="s">
        <v>21</v>
      </c>
      <c r="C5" s="9" t="s">
        <v>38</v>
      </c>
      <c r="D5" s="23"/>
      <c r="E5" s="10" t="str">
        <f>IF(ISERROR(VLOOKUP(E$1&amp;$A5,DATA_OBLAST,2,0)),"-",VLOOKUP(E$1&amp;$A5,DATA_OBLAST,2,0))</f>
        <v>-</v>
      </c>
      <c r="F5" s="24" t="str">
        <f>IF(ISERROR(VLOOKUP(F$1&amp;$A5,DATA_OBLAST,2,0)),"-",VLOOKUP(F$1&amp;$A5,DATA_OBLAST,2,0))</f>
        <v>-</v>
      </c>
    </row>
    <row r="6" spans="1:6" ht="60" customHeight="1">
      <c r="A6" s="2" t="s">
        <v>57</v>
      </c>
      <c r="C6" s="12" t="s">
        <v>30</v>
      </c>
      <c r="D6" s="23"/>
      <c r="E6" s="13" t="str">
        <f>IF(ISERROR(VLOOKUP(E$1&amp;$A6,DATA_OBLAST,2,0)),"-",VLOOKUP(E$1&amp;$A6,DATA_OBLAST,2,0))</f>
        <v>-</v>
      </c>
      <c r="F6" s="25" t="str">
        <f>IF(ISERROR(VLOOKUP(F$1&amp;$A6,DATA_OBLAST,2,0)),"-",VLOOKUP(F$1&amp;$A6,DATA_OBLAST,2,0))</f>
        <v>-</v>
      </c>
    </row>
    <row r="7" spans="1:6" ht="60" customHeight="1">
      <c r="A7" s="2" t="s">
        <v>1</v>
      </c>
      <c r="C7" s="12" t="s">
        <v>42</v>
      </c>
      <c r="D7" s="23"/>
      <c r="E7" s="13" t="str">
        <f>IF(ISERROR(VLOOKUP(E$1&amp;$A7,DATA_OBLAST,2,0)),"-",VLOOKUP(E$1&amp;$A7,DATA_OBLAST,2,0))</f>
        <v>-</v>
      </c>
      <c r="F7" s="25" t="str">
        <f>IF(ISERROR(VLOOKUP(F$1&amp;$A7,DATA_OBLAST,2,0)),"-",VLOOKUP(F$1&amp;$A7,DATA_OBLAST,2,0))</f>
        <v>-</v>
      </c>
    </row>
    <row r="8" spans="1:6" ht="60" customHeight="1">
      <c r="A8" s="2" t="s">
        <v>53</v>
      </c>
      <c r="C8" s="12" t="s">
        <v>51</v>
      </c>
      <c r="D8" s="23"/>
      <c r="E8" s="13" t="str">
        <f>IF(ISERROR(VLOOKUP(E$1&amp;$A8,DATA_OBLAST,2,0)),"-",VLOOKUP(E$1&amp;$A8,DATA_OBLAST,2,0))</f>
        <v>-</v>
      </c>
      <c r="F8" s="25" t="str">
        <f>IF(ISERROR(VLOOKUP(F$1&amp;$A8,DATA_OBLAST,2,0)),"-",VLOOKUP(F$1&amp;$A8,DATA_OBLAST,2,0))</f>
        <v>-</v>
      </c>
    </row>
    <row r="9" spans="1:6" ht="60" customHeight="1">
      <c r="A9" s="2" t="s">
        <v>59</v>
      </c>
      <c r="C9" s="12" t="s">
        <v>25</v>
      </c>
      <c r="D9" s="23"/>
      <c r="E9" s="13" t="str">
        <f>IF(ISERROR(VLOOKUP(E$1&amp;$A9,DATA_OBLAST,2,0)),"-",VLOOKUP(E$1&amp;$A9,DATA_OBLAST,2,0))</f>
        <v>-</v>
      </c>
      <c r="F9" s="25" t="str">
        <f>IF(ISERROR(VLOOKUP(F$1&amp;$A9,DATA_OBLAST,2,0)),"-",VLOOKUP(F$1&amp;$A9,DATA_OBLAST,2,0))</f>
        <v>-</v>
      </c>
    </row>
    <row r="10" spans="1:6" ht="60" customHeight="1">
      <c r="A10" s="2" t="s">
        <v>8</v>
      </c>
      <c r="C10" s="12" t="s">
        <v>85</v>
      </c>
      <c r="D10" s="23"/>
      <c r="E10" s="13" t="str">
        <f>IF(ISERROR(VLOOKUP(E$1&amp;$A10,DATA_OBLAST,2,0)),"-",VLOOKUP(E$1&amp;$A10,DATA_OBLAST,2,0))</f>
        <v>-</v>
      </c>
      <c r="F10" s="25" t="str">
        <f>IF(ISERROR(VLOOKUP(F$1&amp;$A10,DATA_OBLAST,2,0)),"-",VLOOKUP(F$1&amp;$A10,DATA_OBLAST,2,0))</f>
        <v>-</v>
      </c>
    </row>
    <row r="11" spans="1:6" ht="60" customHeight="1">
      <c r="A11" s="2" t="s">
        <v>77</v>
      </c>
      <c r="C11" s="12" t="s">
        <v>87</v>
      </c>
      <c r="D11" s="23"/>
      <c r="E11" s="13" t="str">
        <f>IF(ISERROR(VLOOKUP(E$1&amp;$A11,DATA_OBLAST,2,0)),"-",VLOOKUP(E$1&amp;$A11,DATA_OBLAST,2,0))</f>
        <v>-</v>
      </c>
      <c r="F11" s="25" t="str">
        <f>IF(ISERROR(VLOOKUP(F$1&amp;$A11,DATA_OBLAST,2,0)),"-",VLOOKUP(F$1&amp;$A11,DATA_OBLAST,2,0))</f>
        <v>-</v>
      </c>
    </row>
    <row r="12" spans="1:6" ht="60" customHeight="1">
      <c r="A12" s="2" t="s">
        <v>89</v>
      </c>
      <c r="C12" s="26" t="s">
        <v>64</v>
      </c>
      <c r="D12" s="23"/>
      <c r="E12" s="13" t="str">
        <f>IF(ISERROR(VLOOKUP(E$1&amp;$A12,DATA_OBLAST,2,0)),"-",VLOOKUP(E$1&amp;$A12,DATA_OBLAST,2,0))</f>
        <v>-</v>
      </c>
      <c r="F12" s="25" t="str">
        <f>IF(ISERROR(VLOOKUP(F$1&amp;$A12,DATA_OBLAST,2,0)),"-",VLOOKUP(F$1&amp;$A12,DATA_OBLAST,2,0))</f>
        <v>-</v>
      </c>
    </row>
    <row r="13" spans="1:6" ht="60" customHeight="1">
      <c r="A13" s="2" t="s">
        <v>84</v>
      </c>
      <c r="C13" s="14" t="s">
        <v>86</v>
      </c>
      <c r="D13" s="23"/>
      <c r="E13" s="15" t="str">
        <f>IF(ISERROR(VLOOKUP(E$1&amp;$A13,DATA_OBLAST,2,0)),"-",VLOOKUP(E$1&amp;$A13,DATA_OBLAST,2,0))</f>
        <v>-</v>
      </c>
      <c r="F13" s="29" t="str">
        <f>IF(ISERROR(VLOOKUP(F$1&amp;$A13,DATA_OBLAST,2,0)),"-",VLOOKUP(F$1&amp;$A13,DATA_OBLAST,2,0))</f>
        <v>-</v>
      </c>
    </row>
    <row r="14" spans="3:6" ht="60" customHeight="1">
      <c r="C14" s="18" t="s">
        <v>16</v>
      </c>
      <c r="D14" s="23"/>
      <c r="E14" s="15">
        <f>SUM(E5:E13)</f>
        <v>0</v>
      </c>
      <c r="F14" s="29">
        <f>SUM(F5:F13)</f>
        <v>0</v>
      </c>
    </row>
    <row r="15" ht="24"/>
  </sheetData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52</v>
      </c>
      <c r="B1">
        <f>+IF(RADEK_POCET&lt;1,1,RADEK_POCET)+2</f>
        <v>3</v>
      </c>
    </row>
    <row r="2" spans="1:2" ht="15">
      <c r="A2" t="s">
        <v>83</v>
      </c>
      <c r="B2" t="s">
        <v>49</v>
      </c>
    </row>
    <row r="3" spans="1:2" ht="15">
      <c r="A3" t="s">
        <v>73</v>
      </c>
      <c r="B3">
        <v>35</v>
      </c>
    </row>
    <row r="4" spans="1:2" ht="15">
      <c r="A4" t="s">
        <v>9</v>
      </c>
      <c r="B4">
        <v>424</v>
      </c>
    </row>
    <row r="5" spans="1:2" ht="15">
      <c r="A5" t="s">
        <v>22</v>
      </c>
      <c r="B5">
        <v>1196</v>
      </c>
    </row>
    <row r="6" spans="1:2" ht="15">
      <c r="A6" t="s">
        <v>70</v>
      </c>
      <c r="B6">
        <v>923</v>
      </c>
    </row>
    <row r="7" spans="1:2" ht="15">
      <c r="A7" t="s">
        <v>60</v>
      </c>
      <c r="B7">
        <v>1843</v>
      </c>
    </row>
    <row r="8" spans="1:2" ht="15">
      <c r="A8" t="s">
        <v>90</v>
      </c>
      <c r="B8">
        <v>17500</v>
      </c>
    </row>
    <row r="9" spans="1:2" ht="15">
      <c r="A9" t="s">
        <v>74</v>
      </c>
      <c r="B9">
        <v>174</v>
      </c>
    </row>
    <row r="10" spans="1:2" ht="15">
      <c r="A10" t="s">
        <v>46</v>
      </c>
      <c r="B10">
        <v>183</v>
      </c>
    </row>
    <row r="11" spans="1:2" ht="15">
      <c r="A11" t="s">
        <v>66</v>
      </c>
      <c r="B11">
        <v>30</v>
      </c>
    </row>
    <row r="12" spans="1:2" ht="15">
      <c r="A12" t="s">
        <v>50</v>
      </c>
      <c r="B12">
        <v>453</v>
      </c>
    </row>
    <row r="13" spans="1:2" ht="15">
      <c r="A13" t="s">
        <v>15</v>
      </c>
      <c r="B13">
        <v>716</v>
      </c>
    </row>
    <row r="14" spans="1:2" ht="15">
      <c r="A14" t="s">
        <v>40</v>
      </c>
      <c r="B14">
        <v>245</v>
      </c>
    </row>
    <row r="15" spans="1:2" ht="15">
      <c r="A15" t="s">
        <v>76</v>
      </c>
      <c r="B15">
        <v>214</v>
      </c>
    </row>
    <row r="16" spans="1:2" ht="15">
      <c r="A16" t="s">
        <v>11</v>
      </c>
      <c r="B16">
        <v>10261</v>
      </c>
    </row>
    <row r="17" spans="1:2" ht="15">
      <c r="A17" t="s">
        <v>81</v>
      </c>
      <c r="B17">
        <v>62</v>
      </c>
    </row>
    <row r="18" spans="1:2" ht="15">
      <c r="A18" t="s">
        <v>7</v>
      </c>
      <c r="B18">
        <v>37</v>
      </c>
    </row>
    <row r="19" spans="1:2" ht="15">
      <c r="A19" t="s">
        <v>96</v>
      </c>
      <c r="B19">
        <v>1</v>
      </c>
    </row>
    <row r="20" spans="1:2" ht="15">
      <c r="A20" t="s">
        <v>45</v>
      </c>
      <c r="B20">
        <v>216</v>
      </c>
    </row>
    <row r="21" spans="1:2" ht="15">
      <c r="A21" t="s">
        <v>27</v>
      </c>
      <c r="B21">
        <v>1852</v>
      </c>
    </row>
    <row r="22" spans="1:2" ht="15">
      <c r="A22" t="s">
        <v>91</v>
      </c>
      <c r="B22">
        <v>1883</v>
      </c>
    </row>
    <row r="23" spans="1:2" ht="15">
      <c r="A23" t="s">
        <v>17</v>
      </c>
      <c r="B23">
        <v>1813</v>
      </c>
    </row>
    <row r="24" spans="1:2" ht="15">
      <c r="A24" t="s">
        <v>94</v>
      </c>
      <c r="B24">
        <v>2116</v>
      </c>
    </row>
    <row r="25" spans="1:2" ht="15">
      <c r="A25" t="s">
        <v>52</v>
      </c>
      <c r="B25">
        <v>32284</v>
      </c>
    </row>
    <row r="26" spans="1:2" ht="15">
      <c r="A26" t="s">
        <v>2</v>
      </c>
      <c r="B26">
        <v>333</v>
      </c>
    </row>
    <row r="27" spans="1:2" ht="15">
      <c r="A27" t="s">
        <v>5</v>
      </c>
      <c r="B27">
        <v>37</v>
      </c>
    </row>
    <row r="28" spans="1:2" ht="15">
      <c r="A28" t="s">
        <v>24</v>
      </c>
      <c r="B28">
        <v>263</v>
      </c>
    </row>
    <row r="29" spans="1:2" ht="15">
      <c r="A29" t="s">
        <v>19</v>
      </c>
      <c r="B29">
        <v>35</v>
      </c>
    </row>
    <row r="30" spans="1:2" ht="15">
      <c r="A30" t="s">
        <v>41</v>
      </c>
      <c r="B30">
        <v>424</v>
      </c>
    </row>
    <row r="31" spans="1:2" ht="15">
      <c r="A31" t="s">
        <v>72</v>
      </c>
      <c r="B31">
        <v>1196</v>
      </c>
    </row>
    <row r="32" spans="1:2" ht="15">
      <c r="A32" t="s">
        <v>58</v>
      </c>
      <c r="B32">
        <v>923</v>
      </c>
    </row>
    <row r="33" spans="1:2" ht="15">
      <c r="A33" t="s">
        <v>78</v>
      </c>
      <c r="B33">
        <v>1843</v>
      </c>
    </row>
    <row r="34" spans="1:2" ht="15">
      <c r="A34" t="s">
        <v>79</v>
      </c>
      <c r="B34">
        <v>17500</v>
      </c>
    </row>
    <row r="35" spans="1:2" ht="15">
      <c r="A35" t="s">
        <v>33</v>
      </c>
      <c r="B35">
        <v>174</v>
      </c>
    </row>
    <row r="36" spans="1:2" ht="15">
      <c r="A36" t="s">
        <v>23</v>
      </c>
      <c r="B36">
        <v>183</v>
      </c>
    </row>
    <row r="37" spans="1:2" ht="15">
      <c r="A37" t="s">
        <v>14</v>
      </c>
      <c r="B37">
        <v>30</v>
      </c>
    </row>
    <row r="38" spans="1:2" ht="15">
      <c r="A38" t="s">
        <v>18</v>
      </c>
      <c r="B38">
        <v>453</v>
      </c>
    </row>
    <row r="39" spans="1:2" ht="15">
      <c r="A39" t="s">
        <v>63</v>
      </c>
      <c r="B39">
        <v>716</v>
      </c>
    </row>
    <row r="40" spans="1:2" ht="15">
      <c r="A40" t="s">
        <v>28</v>
      </c>
      <c r="B40">
        <v>245</v>
      </c>
    </row>
    <row r="41" spans="1:2" ht="15">
      <c r="A41" t="s">
        <v>56</v>
      </c>
      <c r="B41">
        <v>214</v>
      </c>
    </row>
    <row r="42" spans="1:2" ht="15">
      <c r="A42" t="s">
        <v>0</v>
      </c>
      <c r="B42">
        <v>10261</v>
      </c>
    </row>
    <row r="43" spans="1:2" ht="15">
      <c r="A43" t="s">
        <v>35</v>
      </c>
      <c r="B43">
        <v>62</v>
      </c>
    </row>
    <row r="44" spans="1:2" ht="15">
      <c r="A44" t="s">
        <v>43</v>
      </c>
      <c r="B44">
        <v>37</v>
      </c>
    </row>
    <row r="45" spans="1:2" ht="15">
      <c r="A45" t="s">
        <v>68</v>
      </c>
      <c r="B45">
        <v>1</v>
      </c>
    </row>
    <row r="46" spans="1:2" ht="15">
      <c r="A46" t="s">
        <v>92</v>
      </c>
      <c r="B46">
        <v>216</v>
      </c>
    </row>
    <row r="47" spans="1:2" ht="15">
      <c r="A47" t="s">
        <v>3</v>
      </c>
      <c r="B47">
        <v>1852</v>
      </c>
    </row>
    <row r="48" spans="1:2" ht="15">
      <c r="A48" t="s">
        <v>47</v>
      </c>
      <c r="B48">
        <v>1883</v>
      </c>
    </row>
    <row r="49" spans="1:2" ht="15">
      <c r="A49" t="s">
        <v>6</v>
      </c>
      <c r="B49">
        <v>1813</v>
      </c>
    </row>
    <row r="50" spans="1:2" ht="15">
      <c r="A50" t="s">
        <v>71</v>
      </c>
      <c r="B50">
        <v>2116</v>
      </c>
    </row>
    <row r="51" spans="1:2" ht="15">
      <c r="A51" t="s">
        <v>37</v>
      </c>
      <c r="B51">
        <v>32284</v>
      </c>
    </row>
    <row r="52" spans="1:2" ht="15">
      <c r="A52" t="s">
        <v>55</v>
      </c>
      <c r="B52">
        <v>333</v>
      </c>
    </row>
    <row r="53" spans="1:2" ht="15">
      <c r="A53" t="s">
        <v>34</v>
      </c>
      <c r="B53">
        <v>37</v>
      </c>
    </row>
    <row r="54" spans="1:2" ht="15">
      <c r="A54" t="s">
        <v>48</v>
      </c>
      <c r="B54">
        <v>263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.</cp:lastModifiedBy>
  <dcterms:created xsi:type="dcterms:W3CDTF">2014-08-25T08:50:57Z</dcterms:created>
  <dcterms:modified xsi:type="dcterms:W3CDTF">2014-10-03T13:48:19Z</dcterms:modified>
  <cp:category/>
  <cp:version/>
  <cp:contentType/>
  <cp:contentStatus/>
</cp:coreProperties>
</file>